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8160" windowHeight="8970" activeTab="2"/>
  </bookViews>
  <sheets>
    <sheet name="tempo determinato" sheetId="1" r:id="rId1"/>
    <sheet name="tempo indeterminato" sheetId="2" r:id="rId2"/>
    <sheet name="Professionisti" sheetId="3" r:id="rId3"/>
  </sheets>
  <definedNames/>
  <calcPr fullCalcOnLoad="1"/>
</workbook>
</file>

<file path=xl/sharedStrings.xml><?xml version="1.0" encoding="utf-8"?>
<sst xmlns="http://schemas.openxmlformats.org/spreadsheetml/2006/main" count="191" uniqueCount="72">
  <si>
    <t>SUMAI</t>
  </si>
  <si>
    <t>I scaglione</t>
  </si>
  <si>
    <t>II scaglione</t>
  </si>
  <si>
    <t>III scaglione</t>
  </si>
  <si>
    <t>NETTO</t>
  </si>
  <si>
    <t>Data inizio rapporto di lavoro</t>
  </si>
  <si>
    <t>Descrizione</t>
  </si>
  <si>
    <t>Quantità</t>
  </si>
  <si>
    <t>Importo unitario</t>
  </si>
  <si>
    <t>Competenza</t>
  </si>
  <si>
    <t>Mesi fino al 29/02/1996</t>
  </si>
  <si>
    <t>Imponibile</t>
  </si>
  <si>
    <t>% dipendente</t>
  </si>
  <si>
    <t>Trattenuta</t>
  </si>
  <si>
    <t>IRPEF</t>
  </si>
  <si>
    <t>TOTALE COMPETENZE</t>
  </si>
  <si>
    <t>TOTALE RITENUTE</t>
  </si>
  <si>
    <t>Aliquote</t>
  </si>
  <si>
    <t>Scaglioni mensili</t>
  </si>
  <si>
    <t>Mesi</t>
  </si>
  <si>
    <t>Base</t>
  </si>
  <si>
    <t>Detrazione</t>
  </si>
  <si>
    <t>Totale detrazioni</t>
  </si>
  <si>
    <t>Plus orario</t>
  </si>
  <si>
    <t>Responsabile di branca</t>
  </si>
  <si>
    <t>Responsabile di branca (sì=1, no=0)</t>
  </si>
  <si>
    <t>Addizionale Regionale IRPEF (inserire da cedolino)</t>
  </si>
  <si>
    <t>Addizionale Comunale (inserire da cedolino)</t>
  </si>
  <si>
    <t>Maggior. 30% sede disagiata (sì=1, no=0)</t>
  </si>
  <si>
    <t>Ore settimanali in sede disagiata</t>
  </si>
  <si>
    <t>Maggior. 30% sede disagiata</t>
  </si>
  <si>
    <t>Addizionale Regionale IRPEF</t>
  </si>
  <si>
    <t>Addizionale Comunale</t>
  </si>
  <si>
    <t>Detrazioni IRPEF del mese</t>
  </si>
  <si>
    <t>Incremento orario del compenso per anzianità &lt; 16 anni</t>
  </si>
  <si>
    <t>Incremento orario del compenso per anzianità &gt;= 16 anni</t>
  </si>
  <si>
    <t>Incremento per anzianità</t>
  </si>
  <si>
    <t>Ore settimanali di incarico</t>
  </si>
  <si>
    <t>Prestazioni extramoenia in orario di servizio</t>
  </si>
  <si>
    <t>Prestazioni extramoenia fuori orario di servizio</t>
  </si>
  <si>
    <t>Plus orario (art. 30 c.14)</t>
  </si>
  <si>
    <t>Ore dedicate esclusivamente att. ortesica / protesica</t>
  </si>
  <si>
    <t>ENPAM (art. 48 c.1)</t>
  </si>
  <si>
    <t>Km mensili per rimborso spese viaggio (inserire da cedolino)</t>
  </si>
  <si>
    <t>CID / Sedute agopuntura ambulatoriali</t>
  </si>
  <si>
    <t>CID / Sedute agopuntura ambulatoriale (allegato D)</t>
  </si>
  <si>
    <t>Coefficiente di anzianità</t>
  </si>
  <si>
    <t>IV scaglione</t>
  </si>
  <si>
    <t>V scaglione</t>
  </si>
  <si>
    <t>Detrazioni coniuge (inserire da cedolino)</t>
  </si>
  <si>
    <t>Detrazione figli (inserire da cedolino)</t>
  </si>
  <si>
    <t>Detrazione altri familiari (inserire da cedolino)</t>
  </si>
  <si>
    <t>Detrazioni IRPEF mese o altre detrazioni (inserire da cedolino)</t>
  </si>
  <si>
    <t>Data d'inizio del rapporto di lavoro</t>
  </si>
  <si>
    <t>Data di cessazione degli incrementi per d'anzianità</t>
  </si>
  <si>
    <t>Iscrizione SUMAI (sì=1, no=0)</t>
  </si>
  <si>
    <t>Accordo Integrativo Regionale (A.I.R.) (art. 8 tab B)</t>
  </si>
  <si>
    <t>Accordo Integrativo Regionale (A.I.R.) (art. 8 tab D)</t>
  </si>
  <si>
    <t>Km mensili per rimborso 1/5 lt benzina (inserire da cedolino)</t>
  </si>
  <si>
    <t>Rimborso 1/5 lt benzina (art. 30 c. 8)</t>
  </si>
  <si>
    <t>Rimborso spese viaggio (art. 48 c.1)</t>
  </si>
  <si>
    <t>Compenso base (art. 41 c.A1)</t>
  </si>
  <si>
    <t>Anzianità di servizio (art. 41 c.A2)</t>
  </si>
  <si>
    <t>Quota variabile (art. 41 c.B5)</t>
  </si>
  <si>
    <t>Extramoenia in orario di servizio (art. 30 c.6)</t>
  </si>
  <si>
    <t>Extramoenia fuori orario di servizio (art. 30 c.5)</t>
  </si>
  <si>
    <t>Ore dedicate esclusivamente attività ortesica / protesica (art. 41 c.11)</t>
  </si>
  <si>
    <t>Maggior. 30% sede disagiata (art. 41 c.12)</t>
  </si>
  <si>
    <t>Compenso base (art. 46 c.1)</t>
  </si>
  <si>
    <t>Extramoenia fuori orario di servizio (art. 46 c.5)</t>
  </si>
  <si>
    <t>Attività Psicoterapeutica</t>
  </si>
  <si>
    <t>Attività Psicoterapeutica (art. 43)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</si>
</sst>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#,##0.0000"/>
    <numFmt numFmtId="172" formatCode="#,##0.0"/>
    <numFmt numFmtId="173" formatCode="d/m/yyyy"/>
    <numFmt numFmtId="174" formatCode="&quot;L.&quot;\ #,##0"/>
    <numFmt numFmtId="175" formatCode="#,##0.000"/>
    <numFmt numFmtId="176" formatCode="[$-410]dddd\ d\ mmmm\ yyyy"/>
    <numFmt numFmtId="177" formatCode="0.0000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17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4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4" fontId="1" fillId="0" borderId="19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3" fillId="0" borderId="15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172" fontId="0" fillId="0" borderId="14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171" fontId="1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2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171" fontId="0" fillId="0" borderId="22" xfId="0" applyNumberFormat="1" applyBorder="1" applyAlignment="1">
      <alignment/>
    </xf>
    <xf numFmtId="171" fontId="2" fillId="0" borderId="3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15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4">
      <selection activeCell="C33" sqref="C33"/>
    </sheetView>
  </sheetViews>
  <sheetFormatPr defaultColWidth="9.140625" defaultRowHeight="12.75"/>
  <cols>
    <col min="1" max="1" width="63.8515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</cols>
  <sheetData>
    <row r="1" ht="13.5" thickBot="1"/>
    <row r="2" spans="1:2" ht="15">
      <c r="A2" s="40" t="s">
        <v>5</v>
      </c>
      <c r="B2" s="41">
        <v>36800</v>
      </c>
    </row>
    <row r="3" spans="1:2" ht="15">
      <c r="A3" s="42" t="s">
        <v>37</v>
      </c>
      <c r="B3" s="43">
        <v>28</v>
      </c>
    </row>
    <row r="4" spans="1:15" s="4" customFormat="1" ht="15">
      <c r="A4" s="42" t="s">
        <v>43</v>
      </c>
      <c r="B4" s="43">
        <v>0</v>
      </c>
      <c r="C4" s="1"/>
      <c r="D4" s="1"/>
      <c r="E4" s="2"/>
      <c r="F4"/>
      <c r="G4"/>
      <c r="I4" s="6"/>
      <c r="J4" s="6"/>
      <c r="K4" s="6"/>
      <c r="L4" s="6"/>
      <c r="M4" s="6"/>
      <c r="N4" s="6"/>
      <c r="O4" s="6"/>
    </row>
    <row r="5" spans="1:5" ht="15">
      <c r="A5" s="42" t="s">
        <v>38</v>
      </c>
      <c r="B5" s="44">
        <v>0</v>
      </c>
      <c r="E5" s="2"/>
    </row>
    <row r="6" spans="1:5" ht="15">
      <c r="A6" s="42" t="s">
        <v>39</v>
      </c>
      <c r="B6" s="44">
        <v>0</v>
      </c>
      <c r="D6" s="67"/>
      <c r="E6" s="68"/>
    </row>
    <row r="7" spans="1:5" ht="15">
      <c r="A7" s="42" t="s">
        <v>41</v>
      </c>
      <c r="B7" s="44">
        <v>0</v>
      </c>
      <c r="D7" s="69"/>
      <c r="E7" s="70"/>
    </row>
    <row r="8" spans="1:5" ht="15">
      <c r="A8" s="42" t="s">
        <v>25</v>
      </c>
      <c r="B8" s="57">
        <v>0</v>
      </c>
      <c r="D8" s="71"/>
      <c r="E8" s="37"/>
    </row>
    <row r="9" spans="1:5" ht="15">
      <c r="A9" s="42" t="s">
        <v>28</v>
      </c>
      <c r="B9" s="57">
        <v>0</v>
      </c>
      <c r="D9" s="72"/>
      <c r="E9" s="68"/>
    </row>
    <row r="10" spans="1:5" ht="15">
      <c r="A10" s="42" t="s">
        <v>29</v>
      </c>
      <c r="B10" s="57">
        <v>0</v>
      </c>
      <c r="D10" s="72"/>
      <c r="E10" s="68"/>
    </row>
    <row r="11" spans="1:5" ht="15">
      <c r="A11" s="42" t="s">
        <v>44</v>
      </c>
      <c r="B11" s="43">
        <v>0</v>
      </c>
      <c r="D11" s="73"/>
      <c r="E11" s="37"/>
    </row>
    <row r="12" spans="1:5" ht="15">
      <c r="A12" s="42" t="s">
        <v>23</v>
      </c>
      <c r="B12" s="44">
        <v>0</v>
      </c>
      <c r="D12" s="21"/>
      <c r="E12" s="68"/>
    </row>
    <row r="13" spans="1:5" ht="15">
      <c r="A13" s="42" t="s">
        <v>49</v>
      </c>
      <c r="B13" s="43">
        <v>0</v>
      </c>
      <c r="C13" s="74"/>
      <c r="D13" s="80"/>
      <c r="E13" s="68"/>
    </row>
    <row r="14" spans="1:2" ht="15">
      <c r="A14" s="42" t="s">
        <v>50</v>
      </c>
      <c r="B14" s="43">
        <v>0</v>
      </c>
    </row>
    <row r="15" spans="1:2" ht="15">
      <c r="A15" s="42" t="s">
        <v>51</v>
      </c>
      <c r="B15" s="43">
        <v>0</v>
      </c>
    </row>
    <row r="16" spans="1:2" ht="15">
      <c r="A16" s="42" t="s">
        <v>26</v>
      </c>
      <c r="B16" s="44">
        <v>0</v>
      </c>
    </row>
    <row r="17" spans="1:2" ht="15">
      <c r="A17" s="42" t="s">
        <v>27</v>
      </c>
      <c r="B17" s="44">
        <v>0</v>
      </c>
    </row>
    <row r="18" spans="1:2" ht="15">
      <c r="A18" s="42" t="s">
        <v>52</v>
      </c>
      <c r="B18" s="44">
        <v>0</v>
      </c>
    </row>
    <row r="19" spans="1:2" ht="15.75" thickBot="1">
      <c r="A19" s="45" t="s">
        <v>55</v>
      </c>
      <c r="B19" s="94">
        <v>1</v>
      </c>
    </row>
    <row r="20" ht="13.5" thickBot="1"/>
    <row r="21" spans="1:4" ht="12.75">
      <c r="A21" s="8" t="s">
        <v>6</v>
      </c>
      <c r="B21" s="9" t="s">
        <v>7</v>
      </c>
      <c r="C21" s="9" t="s">
        <v>8</v>
      </c>
      <c r="D21" s="10" t="s">
        <v>9</v>
      </c>
    </row>
    <row r="22" spans="1:4" ht="12.75">
      <c r="A22" s="11" t="s">
        <v>68</v>
      </c>
      <c r="B22" s="7">
        <f>B3*4.33315</f>
        <v>121.3282</v>
      </c>
      <c r="C22" s="97">
        <f>38.76+0.55</f>
        <v>39.309999999999995</v>
      </c>
      <c r="D22" s="22">
        <f>B22*C22</f>
        <v>4769.411541999999</v>
      </c>
    </row>
    <row r="23" spans="1:4" ht="12.75">
      <c r="A23" s="11" t="s">
        <v>63</v>
      </c>
      <c r="B23" s="7">
        <f>B3*4.33315</f>
        <v>121.3282</v>
      </c>
      <c r="C23" s="97">
        <f>0.905+0.245+0.22</f>
        <v>1.3699999999999999</v>
      </c>
      <c r="D23" s="22">
        <f>B23*C23</f>
        <v>166.21963399999999</v>
      </c>
    </row>
    <row r="24" spans="1:4" ht="12.75">
      <c r="A24" s="11" t="s">
        <v>57</v>
      </c>
      <c r="B24" s="7">
        <f>B3*4.33315</f>
        <v>121.3282</v>
      </c>
      <c r="C24" s="97">
        <f>0.46-(0.46/100*10)</f>
        <v>0.41400000000000003</v>
      </c>
      <c r="D24" s="22">
        <f>B24*C24</f>
        <v>50.229874800000005</v>
      </c>
    </row>
    <row r="25" spans="1:4" ht="12.75">
      <c r="A25" s="11" t="s">
        <v>60</v>
      </c>
      <c r="B25" s="7">
        <f>B4</f>
        <v>0</v>
      </c>
      <c r="C25" s="97">
        <v>0.346</v>
      </c>
      <c r="D25" s="22">
        <f>B25*C25</f>
        <v>0</v>
      </c>
    </row>
    <row r="26" spans="1:4" ht="12.75">
      <c r="A26" s="11" t="s">
        <v>69</v>
      </c>
      <c r="B26" s="7">
        <f>B6</f>
        <v>0</v>
      </c>
      <c r="C26" s="97">
        <v>25.82</v>
      </c>
      <c r="D26" s="22">
        <f>B26*C26</f>
        <v>0</v>
      </c>
    </row>
    <row r="27" spans="1:4" ht="12.75">
      <c r="A27" s="11" t="s">
        <v>24</v>
      </c>
      <c r="B27" s="7">
        <f>B3*4.33315</f>
        <v>121.3282</v>
      </c>
      <c r="C27" s="99">
        <f>(C22)*10/100</f>
        <v>3.9309999999999996</v>
      </c>
      <c r="D27" s="81">
        <f>(B27*C27)*B8</f>
        <v>0</v>
      </c>
    </row>
    <row r="28" spans="1:4" ht="12.75">
      <c r="A28" s="32" t="s">
        <v>30</v>
      </c>
      <c r="B28" s="7"/>
      <c r="C28" s="97">
        <f>C22+C23</f>
        <v>40.67999999999999</v>
      </c>
      <c r="D28" s="22">
        <f>B9*B10*((C22+C23)*30/100)*4.33315</f>
        <v>0</v>
      </c>
    </row>
    <row r="29" spans="1:4" ht="12.75">
      <c r="A29" s="11" t="s">
        <v>45</v>
      </c>
      <c r="B29" s="7">
        <f>B11</f>
        <v>0</v>
      </c>
      <c r="C29" s="97">
        <v>25.82</v>
      </c>
      <c r="D29" s="22">
        <f>B29*C29</f>
        <v>0</v>
      </c>
    </row>
    <row r="30" spans="1:4" ht="12.75">
      <c r="A30" s="11" t="s">
        <v>40</v>
      </c>
      <c r="B30" s="7">
        <f>B12</f>
        <v>0</v>
      </c>
      <c r="C30" s="97">
        <f>C22+C23</f>
        <v>40.67999999999999</v>
      </c>
      <c r="D30" s="22">
        <f>B30*C30</f>
        <v>0</v>
      </c>
    </row>
    <row r="31" spans="1:4" ht="12.75">
      <c r="A31" s="12" t="s">
        <v>6</v>
      </c>
      <c r="B31" s="5" t="s">
        <v>11</v>
      </c>
      <c r="C31" s="5" t="s">
        <v>12</v>
      </c>
      <c r="D31" s="13" t="s">
        <v>13</v>
      </c>
    </row>
    <row r="32" spans="1:4" ht="12.75">
      <c r="A32" s="11" t="s">
        <v>42</v>
      </c>
      <c r="B32" s="7">
        <f>D22+D23+D24+D26+D27+D28+D29+D30</f>
        <v>4985.861050799999</v>
      </c>
      <c r="C32" s="58">
        <v>12.81</v>
      </c>
      <c r="D32" s="22">
        <f>B32/100*C32</f>
        <v>638.68880060748</v>
      </c>
    </row>
    <row r="33" spans="1:4" ht="12.75">
      <c r="A33" s="11" t="s">
        <v>14</v>
      </c>
      <c r="B33" s="7">
        <f>(D22+D23+D24+D26+D27+D28+D29+D30)-D32</f>
        <v>4347.17225019252</v>
      </c>
      <c r="C33" s="7"/>
      <c r="D33" s="22">
        <f>(B45+B46+B47+B48+B49)-(C39+C40)</f>
        <v>1345.2587884064908</v>
      </c>
    </row>
    <row r="34" spans="1:4" ht="12.75">
      <c r="A34" s="11" t="s">
        <v>0</v>
      </c>
      <c r="B34" s="7">
        <f>B3*B19</f>
        <v>28</v>
      </c>
      <c r="C34" s="7">
        <v>1.1</v>
      </c>
      <c r="D34" s="22">
        <f>B34*C34</f>
        <v>30.800000000000004</v>
      </c>
    </row>
    <row r="35" spans="1:4" ht="12.75">
      <c r="A35" s="11" t="s">
        <v>31</v>
      </c>
      <c r="B35" s="7"/>
      <c r="C35" s="7"/>
      <c r="D35" s="22">
        <f>B16</f>
        <v>0</v>
      </c>
    </row>
    <row r="36" spans="1:5" ht="13.5" thickBot="1">
      <c r="A36" s="19" t="s">
        <v>32</v>
      </c>
      <c r="B36" s="20"/>
      <c r="C36" s="20"/>
      <c r="D36" s="23">
        <f>B17</f>
        <v>0</v>
      </c>
      <c r="E36" s="33"/>
    </row>
    <row r="37" spans="1:4" ht="12.75">
      <c r="A37" s="28"/>
      <c r="B37" s="29" t="s">
        <v>20</v>
      </c>
      <c r="C37" s="29" t="s">
        <v>21</v>
      </c>
      <c r="D37" s="30"/>
    </row>
    <row r="38" spans="1:4" ht="12.75">
      <c r="A38" s="18"/>
      <c r="B38" s="24"/>
      <c r="C38" s="24"/>
      <c r="D38" s="25"/>
    </row>
    <row r="39" spans="1:5" ht="12.75">
      <c r="A39" s="18" t="s">
        <v>22</v>
      </c>
      <c r="B39" s="24"/>
      <c r="C39" s="24">
        <f>B13+B14+B15+B18</f>
        <v>0</v>
      </c>
      <c r="D39" s="25"/>
      <c r="E39" s="17" t="s">
        <v>19</v>
      </c>
    </row>
    <row r="40" spans="1:5" ht="12.75">
      <c r="A40" s="18" t="s">
        <v>33</v>
      </c>
      <c r="B40" s="24"/>
      <c r="C40" s="91">
        <f>B18</f>
        <v>0</v>
      </c>
      <c r="D40" s="25"/>
      <c r="E40">
        <v>12</v>
      </c>
    </row>
    <row r="41" spans="1:4" ht="12.75">
      <c r="A41" s="14" t="s">
        <v>15</v>
      </c>
      <c r="B41" s="26"/>
      <c r="C41" s="26"/>
      <c r="D41" s="27">
        <f>D22+D23+D24+D25+D27+D28+D29+D30</f>
        <v>4985.861050799999</v>
      </c>
    </row>
    <row r="42" spans="1:4" ht="12.75">
      <c r="A42" s="14" t="s">
        <v>16</v>
      </c>
      <c r="B42" s="26"/>
      <c r="C42" s="26"/>
      <c r="D42" s="27">
        <f>D32+D33+D34+D35+D36</f>
        <v>2014.7475890139706</v>
      </c>
    </row>
    <row r="43" spans="1:4" ht="13.5" thickBot="1">
      <c r="A43" s="15" t="s">
        <v>4</v>
      </c>
      <c r="B43" s="16"/>
      <c r="C43" s="16"/>
      <c r="D43" s="31">
        <f>D41-D42</f>
        <v>2971.113461786029</v>
      </c>
    </row>
    <row r="44" ht="15" thickBot="1">
      <c r="E44" s="3"/>
    </row>
    <row r="45" spans="1:2" ht="14.25">
      <c r="A45" s="46" t="s">
        <v>1</v>
      </c>
      <c r="B45" s="47">
        <f>IF(B33&lt;=$D52,B33/100*C52,0)</f>
        <v>0</v>
      </c>
    </row>
    <row r="46" spans="1:2" ht="14.25">
      <c r="A46" s="48" t="s">
        <v>2</v>
      </c>
      <c r="B46" s="49">
        <f>IF(AND(B33&gt;$D52,B33&lt;=$D53),((B33-$D52)/100*C53)+($D52/100*C52),0)</f>
        <v>0</v>
      </c>
    </row>
    <row r="47" spans="1:2" ht="14.25">
      <c r="A47" s="82" t="s">
        <v>3</v>
      </c>
      <c r="B47" s="83">
        <f>IF(AND(B33&gt;$D53,B33&lt;=$D54),((B33-$D53)/100*C54)+(($D53-$D52)/100*C53)+($D52/100*C52),0)</f>
        <v>1345.2587884064908</v>
      </c>
    </row>
    <row r="48" spans="1:2" ht="14.25">
      <c r="A48" s="82" t="s">
        <v>47</v>
      </c>
      <c r="B48" s="83">
        <f>IF(AND(B33&gt;$D54,B33&lt;=$D55),((B33-$D54)/100*C55)+(($D54-$D53)/100*C54)+(($D53-$D52)/100*C53)+($D52/100*C52),0)</f>
        <v>0</v>
      </c>
    </row>
    <row r="49" spans="1:2" ht="15" thickBot="1">
      <c r="A49" s="50" t="s">
        <v>48</v>
      </c>
      <c r="B49" s="51">
        <f>IF((B33&gt;$D55),((B33-$D55)/100*C56)+(($D55-$D54)/100*C55)+(($D54-$D53)/100*C54)+(($D53-$D52)/100*C53)+($D52/100*C52),0)</f>
        <v>0</v>
      </c>
    </row>
    <row r="50" spans="1:2" ht="15" thickBot="1">
      <c r="A50" s="38"/>
      <c r="B50" s="39"/>
    </row>
    <row r="51" spans="1:4" ht="15">
      <c r="A51" s="84"/>
      <c r="B51" s="39"/>
      <c r="C51" s="62" t="s">
        <v>17</v>
      </c>
      <c r="D51" s="30" t="s">
        <v>18</v>
      </c>
    </row>
    <row r="52" spans="1:4" ht="14.25">
      <c r="A52" s="85"/>
      <c r="B52" s="39"/>
      <c r="C52" s="63">
        <v>23</v>
      </c>
      <c r="D52" s="64">
        <f>15000/E40</f>
        <v>1250</v>
      </c>
    </row>
    <row r="53" spans="1:4" ht="14.25">
      <c r="A53" s="85"/>
      <c r="B53" s="86"/>
      <c r="C53" s="63">
        <v>27</v>
      </c>
      <c r="D53" s="64">
        <f>28000/E40</f>
        <v>2333.3333333333335</v>
      </c>
    </row>
    <row r="54" spans="1:4" ht="14.25">
      <c r="A54" s="85"/>
      <c r="B54" s="86"/>
      <c r="C54" s="63">
        <v>38</v>
      </c>
      <c r="D54" s="64">
        <f>55000/E40</f>
        <v>4583.333333333333</v>
      </c>
    </row>
    <row r="55" spans="1:4" ht="14.25">
      <c r="A55" s="85"/>
      <c r="B55" s="52"/>
      <c r="C55" s="63">
        <v>41</v>
      </c>
      <c r="D55" s="64">
        <f>75000/E40</f>
        <v>6250</v>
      </c>
    </row>
    <row r="56" spans="3:4" ht="15" thickBot="1">
      <c r="C56" s="65">
        <v>43</v>
      </c>
      <c r="D56" s="66"/>
    </row>
    <row r="57" spans="3:4" ht="12.75">
      <c r="C57" s="21"/>
      <c r="D57" s="21"/>
    </row>
    <row r="58" spans="3:4" ht="12.75">
      <c r="C58" s="53"/>
      <c r="D58" s="54"/>
    </row>
    <row r="59" spans="3:4" ht="12.75">
      <c r="C59" s="55"/>
      <c r="D59" s="55"/>
    </row>
    <row r="60" spans="3:4" ht="12.75">
      <c r="C60" s="55"/>
      <c r="D60" s="21"/>
    </row>
    <row r="61" spans="3:4" ht="12.75">
      <c r="C61" s="56"/>
      <c r="D61" s="52"/>
    </row>
    <row r="62" spans="3:4" ht="12.75">
      <c r="C62" s="52"/>
      <c r="D62" s="52"/>
    </row>
    <row r="63" spans="3:4" ht="12.75">
      <c r="C63" s="52"/>
      <c r="D63" s="52"/>
    </row>
    <row r="64" spans="3:4" ht="12.75">
      <c r="C64" s="52"/>
      <c r="D64" s="52"/>
    </row>
    <row r="65" spans="3:4" ht="12.75">
      <c r="C65" s="52"/>
      <c r="D65" s="52"/>
    </row>
    <row r="66" spans="3:4" ht="12.75">
      <c r="C66" s="52"/>
      <c r="D66" s="52"/>
    </row>
    <row r="67" spans="3:4" ht="12.75">
      <c r="C67" s="52"/>
      <c r="D67" s="52"/>
    </row>
    <row r="68" spans="3:4" ht="12.75">
      <c r="C68" s="52"/>
      <c r="D68" s="52"/>
    </row>
    <row r="69" spans="3:4" ht="12.75">
      <c r="C69" s="52"/>
      <c r="D69" s="52"/>
    </row>
    <row r="70" spans="3:4" ht="12.75">
      <c r="C70" s="52"/>
      <c r="D70" s="52"/>
    </row>
    <row r="71" spans="3:4" ht="12.75">
      <c r="C71" s="52"/>
      <c r="D71" s="52"/>
    </row>
    <row r="72" spans="3:4" ht="12.75">
      <c r="C72" s="52"/>
      <c r="D72" s="52"/>
    </row>
    <row r="73" spans="3:4" ht="12.75">
      <c r="C73" s="52"/>
      <c r="D73" s="52"/>
    </row>
    <row r="74" spans="3:4" ht="12.75">
      <c r="C74" s="52"/>
      <c r="D74" s="52"/>
    </row>
    <row r="75" spans="3:4" ht="12.75">
      <c r="C75" s="52"/>
      <c r="D75" s="52"/>
    </row>
    <row r="76" spans="3:4" ht="12.75">
      <c r="C76" s="52"/>
      <c r="D76" s="52"/>
    </row>
    <row r="77" spans="3:4" ht="12.75">
      <c r="C77" s="52"/>
      <c r="D77" s="52"/>
    </row>
    <row r="78" spans="3:4" ht="12.75">
      <c r="C78" s="52"/>
      <c r="D78" s="52"/>
    </row>
    <row r="79" spans="3:4" ht="12.75">
      <c r="C79" s="52"/>
      <c r="D79" s="52"/>
    </row>
    <row r="80" spans="3:4" ht="12.75">
      <c r="C80" s="52"/>
      <c r="D80" s="52"/>
    </row>
    <row r="81" spans="3:4" ht="12.75">
      <c r="C81" s="52"/>
      <c r="D81" s="52"/>
    </row>
    <row r="82" spans="3:4" ht="12.75">
      <c r="C82" s="52"/>
      <c r="D82" s="52"/>
    </row>
    <row r="83" spans="3:4" ht="12.75">
      <c r="C83" s="52"/>
      <c r="D83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64.00390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  <col min="10" max="10" width="9.140625" style="79" customWidth="1"/>
  </cols>
  <sheetData>
    <row r="1" spans="9:10" ht="13.5" thickBot="1">
      <c r="I1" s="75">
        <v>0</v>
      </c>
      <c r="J1" s="76">
        <v>1</v>
      </c>
    </row>
    <row r="2" spans="1:10" ht="15">
      <c r="A2" s="40" t="s">
        <v>5</v>
      </c>
      <c r="B2" s="41">
        <v>36800</v>
      </c>
      <c r="I2" s="75">
        <v>1</v>
      </c>
      <c r="J2" s="76">
        <f>1+0.0025</f>
        <v>1.0025</v>
      </c>
    </row>
    <row r="3" spans="1:10" ht="15">
      <c r="A3" s="42" t="s">
        <v>37</v>
      </c>
      <c r="B3" s="44">
        <v>38</v>
      </c>
      <c r="I3" s="75">
        <f>I2+1</f>
        <v>2</v>
      </c>
      <c r="J3" s="76">
        <f>J2+0.0025</f>
        <v>1.005</v>
      </c>
    </row>
    <row r="4" spans="1:17" s="4" customFormat="1" ht="15">
      <c r="A4" s="42" t="s">
        <v>43</v>
      </c>
      <c r="B4" s="43">
        <v>0</v>
      </c>
      <c r="C4" s="1"/>
      <c r="D4" s="1"/>
      <c r="E4" s="2"/>
      <c r="F4"/>
      <c r="G4"/>
      <c r="I4" s="75">
        <f>I3+1</f>
        <v>3</v>
      </c>
      <c r="J4" s="76">
        <f aca="true" t="shared" si="0" ref="J4:J67">J3+0.0025</f>
        <v>1.0074999999999998</v>
      </c>
      <c r="K4" s="6"/>
      <c r="L4" s="6"/>
      <c r="M4" s="6"/>
      <c r="N4" s="6"/>
      <c r="O4" s="6"/>
      <c r="P4" s="6"/>
      <c r="Q4" s="6"/>
    </row>
    <row r="5" spans="1:10" ht="15.75" thickBot="1">
      <c r="A5" s="42" t="s">
        <v>38</v>
      </c>
      <c r="B5" s="44">
        <v>0</v>
      </c>
      <c r="E5" s="2"/>
      <c r="I5" s="77">
        <f>I4+1</f>
        <v>4</v>
      </c>
      <c r="J5" s="78">
        <f>J4+0.0025</f>
        <v>1.0099999999999998</v>
      </c>
    </row>
    <row r="6" spans="1:10" ht="15">
      <c r="A6" s="42" t="s">
        <v>39</v>
      </c>
      <c r="B6" s="44">
        <v>0</v>
      </c>
      <c r="D6" s="92">
        <f>B2</f>
        <v>36800</v>
      </c>
      <c r="E6" s="34" t="s">
        <v>53</v>
      </c>
      <c r="I6" s="75">
        <f aca="true" t="shared" si="1" ref="I6:I69">I5+1</f>
        <v>5</v>
      </c>
      <c r="J6" s="76">
        <f>J5+0.0025</f>
        <v>1.0124999999999997</v>
      </c>
    </row>
    <row r="7" spans="1:10" ht="15">
      <c r="A7" s="42" t="s">
        <v>58</v>
      </c>
      <c r="B7" s="44">
        <v>0</v>
      </c>
      <c r="D7" s="93">
        <f>DATE(1996,2,29)</f>
        <v>35124</v>
      </c>
      <c r="E7" s="35" t="s">
        <v>54</v>
      </c>
      <c r="I7" s="75">
        <f t="shared" si="1"/>
        <v>6</v>
      </c>
      <c r="J7" s="76">
        <f t="shared" si="0"/>
        <v>1.0149999999999997</v>
      </c>
    </row>
    <row r="8" spans="1:10" ht="15">
      <c r="A8" s="42" t="s">
        <v>41</v>
      </c>
      <c r="B8" s="44">
        <v>0</v>
      </c>
      <c r="D8" s="59">
        <f>ROUND((D7-D6)/30.4166666666666,0)</f>
        <v>-55</v>
      </c>
      <c r="E8" s="60" t="s">
        <v>10</v>
      </c>
      <c r="I8" s="75">
        <f t="shared" si="1"/>
        <v>7</v>
      </c>
      <c r="J8" s="76">
        <f t="shared" si="0"/>
        <v>1.0174999999999996</v>
      </c>
    </row>
    <row r="9" spans="1:10" ht="15">
      <c r="A9" s="42" t="s">
        <v>25</v>
      </c>
      <c r="B9" s="57">
        <v>0</v>
      </c>
      <c r="D9" s="95">
        <v>0.0482</v>
      </c>
      <c r="E9" s="36" t="s">
        <v>34</v>
      </c>
      <c r="I9" s="75">
        <f t="shared" si="1"/>
        <v>8</v>
      </c>
      <c r="J9" s="76">
        <f t="shared" si="0"/>
        <v>1.0199999999999996</v>
      </c>
    </row>
    <row r="10" spans="1:10" ht="15">
      <c r="A10" s="42" t="s">
        <v>28</v>
      </c>
      <c r="B10" s="57">
        <v>0</v>
      </c>
      <c r="D10" s="95">
        <v>0.017</v>
      </c>
      <c r="E10" s="36" t="s">
        <v>35</v>
      </c>
      <c r="I10" s="75">
        <f t="shared" si="1"/>
        <v>9</v>
      </c>
      <c r="J10" s="76">
        <f t="shared" si="0"/>
        <v>1.0224999999999995</v>
      </c>
    </row>
    <row r="11" spans="1:10" ht="15.75" thickBot="1">
      <c r="A11" s="42" t="s">
        <v>29</v>
      </c>
      <c r="B11" s="57">
        <v>0</v>
      </c>
      <c r="D11" s="96">
        <f>IF(AND(D8&gt;0,D8&lt;=192),D8*D9,IF((D8&gt;192),((192*D9)+((D8-192)*D10)),0))</f>
        <v>0</v>
      </c>
      <c r="E11" s="61" t="s">
        <v>36</v>
      </c>
      <c r="I11" s="75">
        <f t="shared" si="1"/>
        <v>10</v>
      </c>
      <c r="J11" s="76">
        <f t="shared" si="0"/>
        <v>1.0249999999999995</v>
      </c>
    </row>
    <row r="12" spans="1:10" ht="15">
      <c r="A12" s="42" t="s">
        <v>44</v>
      </c>
      <c r="B12" s="43">
        <v>0</v>
      </c>
      <c r="I12" s="75">
        <f>I11+1</f>
        <v>11</v>
      </c>
      <c r="J12" s="76">
        <f>J11+0.0025</f>
        <v>1.0274999999999994</v>
      </c>
    </row>
    <row r="13" spans="1:10" ht="15">
      <c r="A13" s="42" t="s">
        <v>23</v>
      </c>
      <c r="B13" s="44">
        <v>0</v>
      </c>
      <c r="C13" s="74"/>
      <c r="D13" s="80">
        <f>IF(D6&lt;D7,LOOKUP(D8,I1:J505),1)</f>
        <v>1</v>
      </c>
      <c r="E13" t="s">
        <v>46</v>
      </c>
      <c r="I13" s="75">
        <f t="shared" si="1"/>
        <v>12</v>
      </c>
      <c r="J13" s="76">
        <f t="shared" si="0"/>
        <v>1.0299999999999994</v>
      </c>
    </row>
    <row r="14" spans="1:10" ht="15">
      <c r="A14" s="42" t="s">
        <v>49</v>
      </c>
      <c r="B14" s="44">
        <v>0</v>
      </c>
      <c r="I14" s="75">
        <f t="shared" si="1"/>
        <v>13</v>
      </c>
      <c r="J14" s="76">
        <f t="shared" si="0"/>
        <v>1.0324999999999993</v>
      </c>
    </row>
    <row r="15" spans="1:10" ht="15">
      <c r="A15" s="42" t="s">
        <v>50</v>
      </c>
      <c r="B15" s="44">
        <v>0</v>
      </c>
      <c r="I15" s="75">
        <f t="shared" si="1"/>
        <v>14</v>
      </c>
      <c r="J15" s="76">
        <f t="shared" si="0"/>
        <v>1.0349999999999993</v>
      </c>
    </row>
    <row r="16" spans="1:10" ht="15">
      <c r="A16" s="42" t="s">
        <v>51</v>
      </c>
      <c r="B16" s="44">
        <v>0</v>
      </c>
      <c r="I16" s="75">
        <f t="shared" si="1"/>
        <v>15</v>
      </c>
      <c r="J16" s="76">
        <f t="shared" si="0"/>
        <v>1.0374999999999992</v>
      </c>
    </row>
    <row r="17" spans="1:10" ht="15">
      <c r="A17" s="42" t="s">
        <v>26</v>
      </c>
      <c r="B17" s="44">
        <v>0</v>
      </c>
      <c r="I17" s="75">
        <f t="shared" si="1"/>
        <v>16</v>
      </c>
      <c r="J17" s="76">
        <f t="shared" si="0"/>
        <v>1.0399999999999991</v>
      </c>
    </row>
    <row r="18" spans="1:10" ht="15">
      <c r="A18" s="42" t="s">
        <v>27</v>
      </c>
      <c r="B18" s="44">
        <v>0</v>
      </c>
      <c r="I18" s="75">
        <f t="shared" si="1"/>
        <v>17</v>
      </c>
      <c r="J18" s="76">
        <f t="shared" si="0"/>
        <v>1.042499999999999</v>
      </c>
    </row>
    <row r="19" spans="1:10" ht="15">
      <c r="A19" s="42" t="s">
        <v>52</v>
      </c>
      <c r="B19" s="44">
        <v>0</v>
      </c>
      <c r="I19" s="75">
        <f t="shared" si="1"/>
        <v>18</v>
      </c>
      <c r="J19" s="76">
        <f t="shared" si="0"/>
        <v>1.044999999999999</v>
      </c>
    </row>
    <row r="20" spans="1:10" ht="15.75" thickBot="1">
      <c r="A20" s="45" t="s">
        <v>55</v>
      </c>
      <c r="B20" s="94">
        <v>1</v>
      </c>
      <c r="I20" s="75">
        <f t="shared" si="1"/>
        <v>19</v>
      </c>
      <c r="J20" s="76">
        <f t="shared" si="0"/>
        <v>1.047499999999999</v>
      </c>
    </row>
    <row r="21" spans="9:10" ht="13.5" thickBot="1">
      <c r="I21" s="75">
        <f t="shared" si="1"/>
        <v>20</v>
      </c>
      <c r="J21" s="76">
        <f t="shared" si="0"/>
        <v>1.049999999999999</v>
      </c>
    </row>
    <row r="22" spans="1:10" ht="12.75">
      <c r="A22" s="8" t="s">
        <v>6</v>
      </c>
      <c r="B22" s="9" t="s">
        <v>7</v>
      </c>
      <c r="C22" s="9" t="s">
        <v>8</v>
      </c>
      <c r="D22" s="10" t="s">
        <v>9</v>
      </c>
      <c r="I22" s="75">
        <f t="shared" si="1"/>
        <v>21</v>
      </c>
      <c r="J22" s="76">
        <f t="shared" si="0"/>
        <v>1.0524999999999989</v>
      </c>
    </row>
    <row r="23" spans="1:10" ht="12.75">
      <c r="A23" s="11" t="s">
        <v>61</v>
      </c>
      <c r="B23" s="7">
        <f>B3*4.33315</f>
        <v>164.6597</v>
      </c>
      <c r="C23" s="97">
        <f>28.09+0.62</f>
        <v>28.71</v>
      </c>
      <c r="D23" s="22">
        <f aca="true" t="shared" si="2" ref="D23:D31">B23*C23</f>
        <v>4727.379986999999</v>
      </c>
      <c r="I23" s="75">
        <f t="shared" si="1"/>
        <v>22</v>
      </c>
      <c r="J23" s="76">
        <f>J22+0.0025</f>
        <v>1.0549999999999988</v>
      </c>
    </row>
    <row r="24" spans="1:10" ht="12.75">
      <c r="A24" s="11" t="s">
        <v>62</v>
      </c>
      <c r="B24" s="7">
        <f>B3*4.33315</f>
        <v>164.6597</v>
      </c>
      <c r="C24" s="97">
        <f>D11</f>
        <v>0</v>
      </c>
      <c r="D24" s="22">
        <f t="shared" si="2"/>
        <v>0</v>
      </c>
      <c r="I24" s="75">
        <f t="shared" si="1"/>
        <v>23</v>
      </c>
      <c r="J24" s="76">
        <f t="shared" si="0"/>
        <v>1.0574999999999988</v>
      </c>
    </row>
    <row r="25" spans="1:10" ht="12.75">
      <c r="A25" s="11" t="s">
        <v>56</v>
      </c>
      <c r="B25" s="7">
        <f>B3*4.33315</f>
        <v>164.6597</v>
      </c>
      <c r="C25" s="97">
        <f>0.46-(0.46/100*10)</f>
        <v>0.41400000000000003</v>
      </c>
      <c r="D25" s="22">
        <f t="shared" si="2"/>
        <v>68.1691158</v>
      </c>
      <c r="I25" s="75">
        <f t="shared" si="1"/>
        <v>24</v>
      </c>
      <c r="J25" s="76">
        <f t="shared" si="0"/>
        <v>1.0599999999999987</v>
      </c>
    </row>
    <row r="26" spans="1:10" ht="12.75">
      <c r="A26" s="11" t="s">
        <v>63</v>
      </c>
      <c r="B26" s="7">
        <f>B3*4.33315</f>
        <v>164.6597</v>
      </c>
      <c r="C26" s="97">
        <f>2.485+0.245+0.22</f>
        <v>2.95</v>
      </c>
      <c r="D26" s="22">
        <f t="shared" si="2"/>
        <v>485.746115</v>
      </c>
      <c r="I26" s="75">
        <f t="shared" si="1"/>
        <v>25</v>
      </c>
      <c r="J26" s="76">
        <f t="shared" si="0"/>
        <v>1.0624999999999987</v>
      </c>
    </row>
    <row r="27" spans="1:10" ht="12.75">
      <c r="A27" s="11" t="s">
        <v>60</v>
      </c>
      <c r="B27" s="7">
        <f>B4</f>
        <v>0</v>
      </c>
      <c r="C27" s="97">
        <v>0.346</v>
      </c>
      <c r="D27" s="22">
        <f t="shared" si="2"/>
        <v>0</v>
      </c>
      <c r="I27" s="75">
        <f t="shared" si="1"/>
        <v>26</v>
      </c>
      <c r="J27" s="76">
        <f t="shared" si="0"/>
        <v>1.0649999999999986</v>
      </c>
    </row>
    <row r="28" spans="1:10" ht="12.75">
      <c r="A28" s="11" t="s">
        <v>64</v>
      </c>
      <c r="B28" s="7">
        <f>B5</f>
        <v>0</v>
      </c>
      <c r="C28" s="97">
        <f>C23+C24</f>
        <v>28.71</v>
      </c>
      <c r="D28" s="22">
        <f t="shared" si="2"/>
        <v>0</v>
      </c>
      <c r="I28" s="75">
        <f t="shared" si="1"/>
        <v>27</v>
      </c>
      <c r="J28" s="76">
        <f t="shared" si="0"/>
        <v>1.0674999999999986</v>
      </c>
    </row>
    <row r="29" spans="1:10" ht="12.75">
      <c r="A29" s="11" t="s">
        <v>65</v>
      </c>
      <c r="B29" s="7">
        <f>B6</f>
        <v>0</v>
      </c>
      <c r="C29" s="97">
        <f>((C23+C24)*90)/60</f>
        <v>43.065000000000005</v>
      </c>
      <c r="D29" s="22">
        <f t="shared" si="2"/>
        <v>0</v>
      </c>
      <c r="I29" s="75">
        <f t="shared" si="1"/>
        <v>28</v>
      </c>
      <c r="J29" s="76">
        <f t="shared" si="0"/>
        <v>1.0699999999999985</v>
      </c>
    </row>
    <row r="30" spans="1:10" ht="12.75">
      <c r="A30" s="11" t="s">
        <v>59</v>
      </c>
      <c r="B30" s="7">
        <f>B7</f>
        <v>0</v>
      </c>
      <c r="C30" s="97">
        <v>0.346</v>
      </c>
      <c r="D30" s="22">
        <f t="shared" si="2"/>
        <v>0</v>
      </c>
      <c r="I30" s="75">
        <f t="shared" si="1"/>
        <v>29</v>
      </c>
      <c r="J30" s="76">
        <f t="shared" si="0"/>
        <v>1.0724999999999985</v>
      </c>
    </row>
    <row r="31" spans="1:10" ht="12.75">
      <c r="A31" s="14" t="s">
        <v>66</v>
      </c>
      <c r="B31" s="7">
        <f>B8</f>
        <v>0</v>
      </c>
      <c r="C31" s="97">
        <f>(C23+C24+C26)+(B31*3.14)</f>
        <v>31.66</v>
      </c>
      <c r="D31" s="22">
        <f t="shared" si="2"/>
        <v>0</v>
      </c>
      <c r="I31" s="75">
        <f t="shared" si="1"/>
        <v>30</v>
      </c>
      <c r="J31" s="76">
        <f t="shared" si="0"/>
        <v>1.0749999999999984</v>
      </c>
    </row>
    <row r="32" spans="1:10" ht="12.75">
      <c r="A32" s="11" t="s">
        <v>24</v>
      </c>
      <c r="B32" s="7">
        <f>B3*4.33315</f>
        <v>164.6597</v>
      </c>
      <c r="C32" s="97">
        <f>(C23+C24)*10/100</f>
        <v>2.8710000000000004</v>
      </c>
      <c r="D32" s="22">
        <f>(B32*C32)*B9</f>
        <v>0</v>
      </c>
      <c r="I32" s="75">
        <f t="shared" si="1"/>
        <v>31</v>
      </c>
      <c r="J32" s="76">
        <f t="shared" si="0"/>
        <v>1.0774999999999983</v>
      </c>
    </row>
    <row r="33" spans="1:10" ht="12.75">
      <c r="A33" s="32" t="s">
        <v>67</v>
      </c>
      <c r="B33" s="7"/>
      <c r="C33" s="97">
        <f>C23+C24</f>
        <v>28.71</v>
      </c>
      <c r="D33" s="22">
        <f>B10*B11*((C23+C24+C26)*D13*30/100)*4.33315</f>
        <v>0</v>
      </c>
      <c r="I33" s="75">
        <f t="shared" si="1"/>
        <v>32</v>
      </c>
      <c r="J33" s="76">
        <f t="shared" si="0"/>
        <v>1.0799999999999983</v>
      </c>
    </row>
    <row r="34" spans="1:10" ht="12.75">
      <c r="A34" s="11" t="s">
        <v>45</v>
      </c>
      <c r="B34" s="7">
        <f>B12</f>
        <v>0</v>
      </c>
      <c r="C34" s="97">
        <v>25.82</v>
      </c>
      <c r="D34" s="22">
        <f>B34*C34</f>
        <v>0</v>
      </c>
      <c r="I34" s="75">
        <f t="shared" si="1"/>
        <v>33</v>
      </c>
      <c r="J34" s="76">
        <f t="shared" si="0"/>
        <v>1.0824999999999982</v>
      </c>
    </row>
    <row r="35" spans="1:10" ht="13.5" thickBot="1">
      <c r="A35" s="87" t="s">
        <v>40</v>
      </c>
      <c r="B35" s="88">
        <f>B13</f>
        <v>0</v>
      </c>
      <c r="C35" s="98">
        <f>C23+C24+C26</f>
        <v>31.66</v>
      </c>
      <c r="D35" s="89">
        <f>B35*C35</f>
        <v>0</v>
      </c>
      <c r="I35" s="75">
        <f t="shared" si="1"/>
        <v>34</v>
      </c>
      <c r="J35" s="76">
        <f t="shared" si="0"/>
        <v>1.0849999999999982</v>
      </c>
    </row>
    <row r="36" spans="1:10" ht="12.75">
      <c r="A36" s="90" t="s">
        <v>6</v>
      </c>
      <c r="B36" s="9" t="s">
        <v>11</v>
      </c>
      <c r="C36" s="9" t="s">
        <v>12</v>
      </c>
      <c r="D36" s="10" t="s">
        <v>13</v>
      </c>
      <c r="E36" s="33"/>
      <c r="I36" s="75">
        <f t="shared" si="1"/>
        <v>35</v>
      </c>
      <c r="J36" s="76">
        <f t="shared" si="0"/>
        <v>1.0874999999999981</v>
      </c>
    </row>
    <row r="37" spans="1:10" ht="12.75">
      <c r="A37" s="11" t="s">
        <v>42</v>
      </c>
      <c r="B37" s="7">
        <f>D23+D24+D25+D26+D28+D29+D31+D33+D32+D34+D35</f>
        <v>5281.2952178</v>
      </c>
      <c r="C37" s="58">
        <v>12.81</v>
      </c>
      <c r="D37" s="22">
        <f>B37/100*C37</f>
        <v>676.53391740018</v>
      </c>
      <c r="I37" s="75">
        <f t="shared" si="1"/>
        <v>36</v>
      </c>
      <c r="J37" s="76">
        <f t="shared" si="0"/>
        <v>1.089999999999998</v>
      </c>
    </row>
    <row r="38" spans="1:10" ht="12.75">
      <c r="A38" s="11" t="s">
        <v>14</v>
      </c>
      <c r="B38" s="7">
        <f>(D23+D24+D25+D26+D28+D29+D31+D32+D33+D34+D35)-D37</f>
        <v>4604.761300399819</v>
      </c>
      <c r="C38" s="7"/>
      <c r="D38" s="22">
        <f>(B50+B51+B52+B53+B54)-(C44+C45)</f>
        <v>1443.7854664972594</v>
      </c>
      <c r="I38" s="75">
        <f t="shared" si="1"/>
        <v>37</v>
      </c>
      <c r="J38" s="76">
        <f t="shared" si="0"/>
        <v>1.092499999999998</v>
      </c>
    </row>
    <row r="39" spans="1:10" ht="12.75">
      <c r="A39" s="11" t="s">
        <v>0</v>
      </c>
      <c r="B39" s="7">
        <f>B3*B20</f>
        <v>38</v>
      </c>
      <c r="C39" s="7">
        <v>1.1</v>
      </c>
      <c r="D39" s="22">
        <f>B39*C39</f>
        <v>41.800000000000004</v>
      </c>
      <c r="E39" s="17" t="s">
        <v>19</v>
      </c>
      <c r="I39" s="75">
        <f t="shared" si="1"/>
        <v>38</v>
      </c>
      <c r="J39" s="76">
        <f t="shared" si="0"/>
        <v>1.094999999999998</v>
      </c>
    </row>
    <row r="40" spans="1:10" ht="12.75">
      <c r="A40" s="11" t="s">
        <v>31</v>
      </c>
      <c r="B40" s="7"/>
      <c r="C40" s="7"/>
      <c r="D40" s="22">
        <f>B17</f>
        <v>0</v>
      </c>
      <c r="E40">
        <v>12</v>
      </c>
      <c r="I40" s="75">
        <f t="shared" si="1"/>
        <v>39</v>
      </c>
      <c r="J40" s="76">
        <f t="shared" si="0"/>
        <v>1.097499999999998</v>
      </c>
    </row>
    <row r="41" spans="1:10" ht="13.5" thickBot="1">
      <c r="A41" s="19" t="s">
        <v>32</v>
      </c>
      <c r="B41" s="20"/>
      <c r="C41" s="20"/>
      <c r="D41" s="23">
        <f>B18</f>
        <v>0</v>
      </c>
      <c r="I41" s="75">
        <f t="shared" si="1"/>
        <v>40</v>
      </c>
      <c r="J41" s="76">
        <f t="shared" si="0"/>
        <v>1.0999999999999979</v>
      </c>
    </row>
    <row r="42" spans="1:10" ht="12.75">
      <c r="A42" s="28"/>
      <c r="B42" s="29" t="s">
        <v>20</v>
      </c>
      <c r="C42" s="29" t="s">
        <v>21</v>
      </c>
      <c r="D42" s="30"/>
      <c r="I42" s="75">
        <f t="shared" si="1"/>
        <v>41</v>
      </c>
      <c r="J42" s="76">
        <f t="shared" si="0"/>
        <v>1.1024999999999978</v>
      </c>
    </row>
    <row r="43" spans="1:10" ht="12.75">
      <c r="A43" s="18"/>
      <c r="B43" s="24"/>
      <c r="C43" s="24"/>
      <c r="D43" s="25"/>
      <c r="I43" s="75">
        <f t="shared" si="1"/>
        <v>42</v>
      </c>
      <c r="J43" s="76">
        <f>J42+0.0025</f>
        <v>1.1049999999999978</v>
      </c>
    </row>
    <row r="44" spans="1:10" ht="14.25">
      <c r="A44" s="18" t="s">
        <v>22</v>
      </c>
      <c r="B44" s="24"/>
      <c r="C44" s="24">
        <f>B14+B15+B16+B19</f>
        <v>0</v>
      </c>
      <c r="D44" s="25"/>
      <c r="E44" s="3"/>
      <c r="I44" s="75">
        <f t="shared" si="1"/>
        <v>43</v>
      </c>
      <c r="J44" s="76">
        <f t="shared" si="0"/>
        <v>1.1074999999999977</v>
      </c>
    </row>
    <row r="45" spans="1:10" ht="12.75">
      <c r="A45" s="18" t="s">
        <v>33</v>
      </c>
      <c r="B45" s="24"/>
      <c r="C45" s="91">
        <f>B19</f>
        <v>0</v>
      </c>
      <c r="D45" s="25"/>
      <c r="I45" s="75">
        <f t="shared" si="1"/>
        <v>44</v>
      </c>
      <c r="J45" s="76">
        <f t="shared" si="0"/>
        <v>1.1099999999999977</v>
      </c>
    </row>
    <row r="46" spans="1:10" ht="12.75">
      <c r="A46" s="14" t="s">
        <v>15</v>
      </c>
      <c r="B46" s="26"/>
      <c r="C46" s="26"/>
      <c r="D46" s="27">
        <f>D23+D24+D25+D26+D27+D28+D29+D30+D31+D32+D33+D34+D35</f>
        <v>5281.2952178</v>
      </c>
      <c r="I46" s="75">
        <f t="shared" si="1"/>
        <v>45</v>
      </c>
      <c r="J46" s="76">
        <f t="shared" si="0"/>
        <v>1.1124999999999976</v>
      </c>
    </row>
    <row r="47" spans="1:10" ht="12.75">
      <c r="A47" s="14" t="s">
        <v>16</v>
      </c>
      <c r="B47" s="26"/>
      <c r="C47" s="26"/>
      <c r="D47" s="27">
        <f>D37+D38+D39+D40+D41</f>
        <v>2162.1193838974395</v>
      </c>
      <c r="I47" s="75">
        <f t="shared" si="1"/>
        <v>46</v>
      </c>
      <c r="J47" s="76">
        <f t="shared" si="0"/>
        <v>1.1149999999999975</v>
      </c>
    </row>
    <row r="48" spans="1:10" ht="13.5" thickBot="1">
      <c r="A48" s="15" t="s">
        <v>4</v>
      </c>
      <c r="B48" s="16"/>
      <c r="C48" s="16"/>
      <c r="D48" s="31">
        <f>D46-D47</f>
        <v>3119.17583390256</v>
      </c>
      <c r="I48" s="75">
        <f>I47+1</f>
        <v>47</v>
      </c>
      <c r="J48" s="76">
        <f>J47+0.0025</f>
        <v>1.1174999999999975</v>
      </c>
    </row>
    <row r="49" spans="9:10" ht="13.5" thickBot="1">
      <c r="I49" s="75">
        <f t="shared" si="1"/>
        <v>48</v>
      </c>
      <c r="J49" s="76">
        <f t="shared" si="0"/>
        <v>1.1199999999999974</v>
      </c>
    </row>
    <row r="50" spans="1:10" ht="14.25">
      <c r="A50" s="46" t="s">
        <v>1</v>
      </c>
      <c r="B50" s="47">
        <f>IF(B38&lt;=$D57,B38/100*C57,0)</f>
        <v>0</v>
      </c>
      <c r="I50" s="75">
        <f t="shared" si="1"/>
        <v>49</v>
      </c>
      <c r="J50" s="76">
        <f t="shared" si="0"/>
        <v>1.1224999999999974</v>
      </c>
    </row>
    <row r="51" spans="1:10" ht="14.25">
      <c r="A51" s="48" t="s">
        <v>2</v>
      </c>
      <c r="B51" s="49">
        <f>IF(AND(B38&gt;$D57,B38&lt;=$D58),((B38-$D57)/100*C58)+($D57/100*C57),0)</f>
        <v>0</v>
      </c>
      <c r="I51" s="75">
        <f t="shared" si="1"/>
        <v>50</v>
      </c>
      <c r="J51" s="76">
        <f t="shared" si="0"/>
        <v>1.1249999999999973</v>
      </c>
    </row>
    <row r="52" spans="1:10" ht="14.25">
      <c r="A52" s="82" t="s">
        <v>3</v>
      </c>
      <c r="B52" s="83">
        <f>IF(AND(B38&gt;$D58,B38&lt;=$D59),((B38-$D58)/100*C59)+(($D58-$D57)/100*C58)+($D57/100*C57),0)</f>
        <v>0</v>
      </c>
      <c r="I52" s="75">
        <f t="shared" si="1"/>
        <v>51</v>
      </c>
      <c r="J52" s="76">
        <f t="shared" si="0"/>
        <v>1.1274999999999973</v>
      </c>
    </row>
    <row r="53" spans="1:10" ht="14.25">
      <c r="A53" s="82" t="s">
        <v>47</v>
      </c>
      <c r="B53" s="83">
        <f>IF(AND(B38&gt;$D59,B38&lt;=$D60),((B38-$D59)/100*C60)+(($D59-$D58)/100*C59)+(($D58-$D57)/100*C58)+($D57/100*C57),0)</f>
        <v>1443.7854664972594</v>
      </c>
      <c r="I53" s="75">
        <f t="shared" si="1"/>
        <v>52</v>
      </c>
      <c r="J53" s="76">
        <f t="shared" si="0"/>
        <v>1.1299999999999972</v>
      </c>
    </row>
    <row r="54" spans="1:10" ht="15" thickBot="1">
      <c r="A54" s="50" t="s">
        <v>48</v>
      </c>
      <c r="B54" s="51">
        <f>IF((B38&gt;$D60),((B38-$D60)/100*C61)+(($D60-$D59)/100*C60)+(($D59-$D58)/100*C59)+(($D58-$D57)/100*C58)+($D57/100*C57),0)</f>
        <v>0</v>
      </c>
      <c r="I54" s="75">
        <f t="shared" si="1"/>
        <v>53</v>
      </c>
      <c r="J54" s="76">
        <f t="shared" si="0"/>
        <v>1.1324999999999972</v>
      </c>
    </row>
    <row r="55" spans="1:10" ht="15" thickBot="1">
      <c r="A55" s="38"/>
      <c r="B55" s="39"/>
      <c r="I55" s="75">
        <f t="shared" si="1"/>
        <v>54</v>
      </c>
      <c r="J55" s="76">
        <f t="shared" si="0"/>
        <v>1.1349999999999971</v>
      </c>
    </row>
    <row r="56" spans="1:10" ht="15">
      <c r="A56" s="84"/>
      <c r="B56" s="39"/>
      <c r="C56" s="62" t="s">
        <v>17</v>
      </c>
      <c r="D56" s="30" t="s">
        <v>18</v>
      </c>
      <c r="I56" s="75">
        <f t="shared" si="1"/>
        <v>55</v>
      </c>
      <c r="J56" s="76">
        <f t="shared" si="0"/>
        <v>1.137499999999997</v>
      </c>
    </row>
    <row r="57" spans="1:10" ht="14.25">
      <c r="A57" s="85"/>
      <c r="B57" s="39"/>
      <c r="C57" s="63">
        <v>23</v>
      </c>
      <c r="D57" s="64">
        <f>15000/E40</f>
        <v>1250</v>
      </c>
      <c r="I57" s="75">
        <f t="shared" si="1"/>
        <v>56</v>
      </c>
      <c r="J57" s="76">
        <f t="shared" si="0"/>
        <v>1.139999999999997</v>
      </c>
    </row>
    <row r="58" spans="1:10" ht="14.25">
      <c r="A58" s="85"/>
      <c r="B58" s="86"/>
      <c r="C58" s="63">
        <v>27</v>
      </c>
      <c r="D58" s="64">
        <f>28000/E40</f>
        <v>2333.3333333333335</v>
      </c>
      <c r="I58" s="75">
        <f t="shared" si="1"/>
        <v>57</v>
      </c>
      <c r="J58" s="76">
        <f t="shared" si="0"/>
        <v>1.142499999999997</v>
      </c>
    </row>
    <row r="59" spans="1:10" ht="14.25">
      <c r="A59" s="85"/>
      <c r="B59" s="86"/>
      <c r="C59" s="63">
        <v>38</v>
      </c>
      <c r="D59" s="64">
        <f>55000/E40</f>
        <v>4583.333333333333</v>
      </c>
      <c r="I59" s="75">
        <f t="shared" si="1"/>
        <v>58</v>
      </c>
      <c r="J59" s="76">
        <f t="shared" si="0"/>
        <v>1.144999999999997</v>
      </c>
    </row>
    <row r="60" spans="1:10" ht="14.25">
      <c r="A60" s="85"/>
      <c r="B60" s="52"/>
      <c r="C60" s="63">
        <v>41</v>
      </c>
      <c r="D60" s="64">
        <f>75000/E40</f>
        <v>6250</v>
      </c>
      <c r="I60" s="75">
        <f t="shared" si="1"/>
        <v>59</v>
      </c>
      <c r="J60" s="76">
        <f t="shared" si="0"/>
        <v>1.1474999999999969</v>
      </c>
    </row>
    <row r="61" spans="3:10" ht="15" thickBot="1">
      <c r="C61" s="65">
        <v>43</v>
      </c>
      <c r="D61" s="66"/>
      <c r="I61" s="75">
        <f t="shared" si="1"/>
        <v>60</v>
      </c>
      <c r="J61" s="76">
        <f t="shared" si="0"/>
        <v>1.1499999999999968</v>
      </c>
    </row>
    <row r="62" spans="3:10" ht="12.75">
      <c r="C62" s="21"/>
      <c r="D62" s="21"/>
      <c r="I62" s="75">
        <f t="shared" si="1"/>
        <v>61</v>
      </c>
      <c r="J62" s="76">
        <f t="shared" si="0"/>
        <v>1.1524999999999967</v>
      </c>
    </row>
    <row r="63" spans="3:10" ht="12.75">
      <c r="C63" s="53"/>
      <c r="D63" s="54"/>
      <c r="I63" s="75">
        <f t="shared" si="1"/>
        <v>62</v>
      </c>
      <c r="J63" s="76">
        <f t="shared" si="0"/>
        <v>1.1549999999999967</v>
      </c>
    </row>
    <row r="64" spans="3:10" ht="12.75">
      <c r="C64" s="55"/>
      <c r="D64" s="55"/>
      <c r="I64" s="75">
        <f t="shared" si="1"/>
        <v>63</v>
      </c>
      <c r="J64" s="76">
        <f t="shared" si="0"/>
        <v>1.1574999999999966</v>
      </c>
    </row>
    <row r="65" spans="3:10" ht="12.75">
      <c r="C65" s="55"/>
      <c r="D65" s="21"/>
      <c r="I65" s="75">
        <f t="shared" si="1"/>
        <v>64</v>
      </c>
      <c r="J65" s="76">
        <f>J64+0.0025</f>
        <v>1.1599999999999966</v>
      </c>
    </row>
    <row r="66" spans="3:10" ht="12.75">
      <c r="C66" s="56"/>
      <c r="D66" s="52"/>
      <c r="I66" s="75">
        <f t="shared" si="1"/>
        <v>65</v>
      </c>
      <c r="J66" s="76">
        <f t="shared" si="0"/>
        <v>1.1624999999999965</v>
      </c>
    </row>
    <row r="67" spans="3:10" ht="12.75">
      <c r="C67" s="52"/>
      <c r="D67" s="52"/>
      <c r="I67" s="75">
        <f t="shared" si="1"/>
        <v>66</v>
      </c>
      <c r="J67" s="76">
        <f t="shared" si="0"/>
        <v>1.1649999999999965</v>
      </c>
    </row>
    <row r="68" spans="3:10" ht="12.75">
      <c r="C68" s="52"/>
      <c r="D68" s="52"/>
      <c r="I68" s="75">
        <f t="shared" si="1"/>
        <v>67</v>
      </c>
      <c r="J68" s="76">
        <f aca="true" t="shared" si="3" ref="J68:J85">J67+0.0025</f>
        <v>1.1674999999999964</v>
      </c>
    </row>
    <row r="69" spans="3:10" ht="12.75">
      <c r="C69" s="52"/>
      <c r="D69" s="52"/>
      <c r="I69" s="75">
        <f t="shared" si="1"/>
        <v>68</v>
      </c>
      <c r="J69" s="76">
        <f t="shared" si="3"/>
        <v>1.1699999999999964</v>
      </c>
    </row>
    <row r="70" spans="3:10" ht="12.75">
      <c r="C70" s="52"/>
      <c r="D70" s="52"/>
      <c r="I70" s="75">
        <f aca="true" t="shared" si="4" ref="I70:I76">I69+1</f>
        <v>69</v>
      </c>
      <c r="J70" s="76">
        <f t="shared" si="3"/>
        <v>1.1724999999999963</v>
      </c>
    </row>
    <row r="71" spans="3:10" ht="12.75">
      <c r="C71" s="52"/>
      <c r="D71" s="52"/>
      <c r="I71" s="75">
        <f t="shared" si="4"/>
        <v>70</v>
      </c>
      <c r="J71" s="76">
        <f t="shared" si="3"/>
        <v>1.1749999999999963</v>
      </c>
    </row>
    <row r="72" spans="3:10" ht="12.75">
      <c r="C72" s="52"/>
      <c r="D72" s="52"/>
      <c r="I72" s="75">
        <f t="shared" si="4"/>
        <v>71</v>
      </c>
      <c r="J72" s="76">
        <f t="shared" si="3"/>
        <v>1.1774999999999962</v>
      </c>
    </row>
    <row r="73" spans="3:10" ht="12.75">
      <c r="C73" s="52"/>
      <c r="D73" s="52"/>
      <c r="I73" s="75">
        <f t="shared" si="4"/>
        <v>72</v>
      </c>
      <c r="J73" s="76">
        <f t="shared" si="3"/>
        <v>1.1799999999999962</v>
      </c>
    </row>
    <row r="74" spans="3:10" ht="12.75">
      <c r="C74" s="52"/>
      <c r="D74" s="52"/>
      <c r="I74" s="75">
        <f t="shared" si="4"/>
        <v>73</v>
      </c>
      <c r="J74" s="76">
        <f t="shared" si="3"/>
        <v>1.182499999999996</v>
      </c>
    </row>
    <row r="75" spans="3:10" ht="12.75">
      <c r="C75" s="52"/>
      <c r="D75" s="52"/>
      <c r="I75" s="75">
        <f t="shared" si="4"/>
        <v>74</v>
      </c>
      <c r="J75" s="76">
        <f t="shared" si="3"/>
        <v>1.184999999999996</v>
      </c>
    </row>
    <row r="76" spans="3:10" ht="12.75">
      <c r="C76" s="52"/>
      <c r="D76" s="52"/>
      <c r="I76" s="75">
        <f t="shared" si="4"/>
        <v>75</v>
      </c>
      <c r="J76" s="76">
        <f t="shared" si="3"/>
        <v>1.187499999999996</v>
      </c>
    </row>
    <row r="77" spans="3:10" ht="12.75">
      <c r="C77" s="52"/>
      <c r="D77" s="52"/>
      <c r="I77" s="75">
        <f>I76+1</f>
        <v>76</v>
      </c>
      <c r="J77" s="76">
        <f t="shared" si="3"/>
        <v>1.189999999999996</v>
      </c>
    </row>
    <row r="78" spans="3:10" ht="12.75">
      <c r="C78" s="52"/>
      <c r="D78" s="52"/>
      <c r="I78" s="75">
        <f>I77+1</f>
        <v>77</v>
      </c>
      <c r="J78" s="76">
        <f t="shared" si="3"/>
        <v>1.192499999999996</v>
      </c>
    </row>
    <row r="79" spans="3:10" ht="12.75">
      <c r="C79" s="52"/>
      <c r="D79" s="52"/>
      <c r="I79" s="75">
        <f>I78+1</f>
        <v>78</v>
      </c>
      <c r="J79" s="76">
        <f t="shared" si="3"/>
        <v>1.1949999999999958</v>
      </c>
    </row>
    <row r="80" spans="3:10" ht="12.75">
      <c r="C80" s="52"/>
      <c r="D80" s="52"/>
      <c r="I80" s="75">
        <f aca="true" t="shared" si="5" ref="I80:I98">I79+1</f>
        <v>79</v>
      </c>
      <c r="J80" s="76">
        <f t="shared" si="3"/>
        <v>1.1974999999999958</v>
      </c>
    </row>
    <row r="81" spans="3:10" ht="12.75">
      <c r="C81" s="52"/>
      <c r="D81" s="52"/>
      <c r="I81" s="75">
        <f t="shared" si="5"/>
        <v>80</v>
      </c>
      <c r="J81" s="76">
        <f t="shared" si="3"/>
        <v>1.1999999999999957</v>
      </c>
    </row>
    <row r="82" spans="3:10" ht="12.75">
      <c r="C82" s="52"/>
      <c r="D82" s="52"/>
      <c r="I82" s="75">
        <f t="shared" si="5"/>
        <v>81</v>
      </c>
      <c r="J82" s="76">
        <f t="shared" si="3"/>
        <v>1.2024999999999957</v>
      </c>
    </row>
    <row r="83" spans="3:10" ht="12.75">
      <c r="C83" s="52"/>
      <c r="D83" s="52"/>
      <c r="I83" s="75">
        <f t="shared" si="5"/>
        <v>82</v>
      </c>
      <c r="J83" s="76">
        <f t="shared" si="3"/>
        <v>1.2049999999999956</v>
      </c>
    </row>
    <row r="84" spans="3:10" ht="12.75">
      <c r="C84" s="52"/>
      <c r="D84" s="52"/>
      <c r="I84" s="75">
        <f t="shared" si="5"/>
        <v>83</v>
      </c>
      <c r="J84" s="76">
        <f t="shared" si="3"/>
        <v>1.2074999999999956</v>
      </c>
    </row>
    <row r="85" spans="3:10" ht="12.75">
      <c r="C85" s="52"/>
      <c r="D85" s="52"/>
      <c r="I85" s="75">
        <f t="shared" si="5"/>
        <v>84</v>
      </c>
      <c r="J85" s="76">
        <f t="shared" si="3"/>
        <v>1.2099999999999955</v>
      </c>
    </row>
    <row r="86" spans="3:10" ht="12.75">
      <c r="C86" s="52"/>
      <c r="D86" s="52"/>
      <c r="I86" s="75">
        <f t="shared" si="5"/>
        <v>85</v>
      </c>
      <c r="J86" s="76">
        <f>J85+0.0025</f>
        <v>1.2124999999999955</v>
      </c>
    </row>
    <row r="87" spans="3:10" ht="12.75">
      <c r="C87" s="52"/>
      <c r="D87" s="52"/>
      <c r="I87" s="75">
        <f t="shared" si="5"/>
        <v>86</v>
      </c>
      <c r="J87" s="76">
        <f aca="true" t="shared" si="6" ref="J87:J150">J86+0.0025</f>
        <v>1.2149999999999954</v>
      </c>
    </row>
    <row r="88" spans="3:10" ht="12.75">
      <c r="C88" s="52"/>
      <c r="D88" s="52"/>
      <c r="I88" s="75">
        <f t="shared" si="5"/>
        <v>87</v>
      </c>
      <c r="J88" s="76">
        <f t="shared" si="6"/>
        <v>1.2174999999999954</v>
      </c>
    </row>
    <row r="89" spans="9:10" ht="12.75">
      <c r="I89" s="75">
        <f t="shared" si="5"/>
        <v>88</v>
      </c>
      <c r="J89" s="76">
        <f t="shared" si="6"/>
        <v>1.2199999999999953</v>
      </c>
    </row>
    <row r="90" spans="9:10" ht="12.75">
      <c r="I90" s="75">
        <f t="shared" si="5"/>
        <v>89</v>
      </c>
      <c r="J90" s="76">
        <f t="shared" si="6"/>
        <v>1.2224999999999953</v>
      </c>
    </row>
    <row r="91" spans="9:10" ht="12.75">
      <c r="I91" s="75">
        <f t="shared" si="5"/>
        <v>90</v>
      </c>
      <c r="J91" s="76">
        <f t="shared" si="6"/>
        <v>1.2249999999999952</v>
      </c>
    </row>
    <row r="92" spans="9:10" ht="12.75">
      <c r="I92" s="75">
        <f t="shared" si="5"/>
        <v>91</v>
      </c>
      <c r="J92" s="76">
        <f t="shared" si="6"/>
        <v>1.2274999999999952</v>
      </c>
    </row>
    <row r="93" spans="9:10" ht="12.75">
      <c r="I93" s="75">
        <f t="shared" si="5"/>
        <v>92</v>
      </c>
      <c r="J93" s="76">
        <f t="shared" si="6"/>
        <v>1.229999999999995</v>
      </c>
    </row>
    <row r="94" spans="9:10" ht="12.75">
      <c r="I94" s="75">
        <f t="shared" si="5"/>
        <v>93</v>
      </c>
      <c r="J94" s="76">
        <f t="shared" si="6"/>
        <v>1.232499999999995</v>
      </c>
    </row>
    <row r="95" spans="9:10" ht="12.75">
      <c r="I95" s="75">
        <f t="shared" si="5"/>
        <v>94</v>
      </c>
      <c r="J95" s="76">
        <f t="shared" si="6"/>
        <v>1.234999999999995</v>
      </c>
    </row>
    <row r="96" spans="9:10" ht="12.75">
      <c r="I96" s="75">
        <f t="shared" si="5"/>
        <v>95</v>
      </c>
      <c r="J96" s="76">
        <f t="shared" si="6"/>
        <v>1.237499999999995</v>
      </c>
    </row>
    <row r="97" spans="9:10" ht="12.75">
      <c r="I97" s="75">
        <f t="shared" si="5"/>
        <v>96</v>
      </c>
      <c r="J97" s="76">
        <f t="shared" si="6"/>
        <v>1.2399999999999949</v>
      </c>
    </row>
    <row r="98" spans="9:10" ht="12.75">
      <c r="I98" s="75">
        <f t="shared" si="5"/>
        <v>97</v>
      </c>
      <c r="J98" s="76">
        <f t="shared" si="6"/>
        <v>1.2424999999999948</v>
      </c>
    </row>
    <row r="99" spans="9:10" ht="12.75">
      <c r="I99" s="75">
        <f>I98+1</f>
        <v>98</v>
      </c>
      <c r="J99" s="76">
        <f t="shared" si="6"/>
        <v>1.2449999999999948</v>
      </c>
    </row>
    <row r="100" spans="9:10" ht="12.75">
      <c r="I100" s="75">
        <f aca="true" t="shared" si="7" ref="I100:I117">I99+1</f>
        <v>99</v>
      </c>
      <c r="J100" s="76">
        <f t="shared" si="6"/>
        <v>1.2474999999999947</v>
      </c>
    </row>
    <row r="101" spans="9:10" ht="12.75">
      <c r="I101" s="75">
        <f t="shared" si="7"/>
        <v>100</v>
      </c>
      <c r="J101" s="76">
        <f t="shared" si="6"/>
        <v>1.2499999999999947</v>
      </c>
    </row>
    <row r="102" spans="9:10" ht="12.75">
      <c r="I102" s="75">
        <f t="shared" si="7"/>
        <v>101</v>
      </c>
      <c r="J102" s="76">
        <f t="shared" si="6"/>
        <v>1.2524999999999946</v>
      </c>
    </row>
    <row r="103" spans="9:10" ht="12.75">
      <c r="I103" s="75">
        <f t="shared" si="7"/>
        <v>102</v>
      </c>
      <c r="J103" s="76">
        <f t="shared" si="6"/>
        <v>1.2549999999999946</v>
      </c>
    </row>
    <row r="104" spans="9:10" ht="12.75">
      <c r="I104" s="75">
        <f t="shared" si="7"/>
        <v>103</v>
      </c>
      <c r="J104" s="76">
        <f t="shared" si="6"/>
        <v>1.2574999999999945</v>
      </c>
    </row>
    <row r="105" spans="9:10" ht="12.75">
      <c r="I105" s="75">
        <f t="shared" si="7"/>
        <v>104</v>
      </c>
      <c r="J105" s="76">
        <f t="shared" si="6"/>
        <v>1.2599999999999945</v>
      </c>
    </row>
    <row r="106" spans="9:10" ht="12.75">
      <c r="I106" s="75">
        <f t="shared" si="7"/>
        <v>105</v>
      </c>
      <c r="J106" s="76">
        <f t="shared" si="6"/>
        <v>1.2624999999999944</v>
      </c>
    </row>
    <row r="107" spans="9:10" ht="12.75">
      <c r="I107" s="75">
        <f t="shared" si="7"/>
        <v>106</v>
      </c>
      <c r="J107" s="76">
        <f t="shared" si="6"/>
        <v>1.2649999999999944</v>
      </c>
    </row>
    <row r="108" spans="9:10" ht="12.75">
      <c r="I108" s="75">
        <f t="shared" si="7"/>
        <v>107</v>
      </c>
      <c r="J108" s="76">
        <f t="shared" si="6"/>
        <v>1.2674999999999943</v>
      </c>
    </row>
    <row r="109" spans="9:10" ht="12.75">
      <c r="I109" s="75">
        <f t="shared" si="7"/>
        <v>108</v>
      </c>
      <c r="J109" s="76">
        <f t="shared" si="6"/>
        <v>1.2699999999999942</v>
      </c>
    </row>
    <row r="110" spans="9:10" ht="12.75">
      <c r="I110" s="75">
        <f t="shared" si="7"/>
        <v>109</v>
      </c>
      <c r="J110" s="76">
        <f t="shared" si="6"/>
        <v>1.2724999999999942</v>
      </c>
    </row>
    <row r="111" spans="9:10" ht="12.75">
      <c r="I111" s="75">
        <f t="shared" si="7"/>
        <v>110</v>
      </c>
      <c r="J111" s="76">
        <f t="shared" si="6"/>
        <v>1.2749999999999941</v>
      </c>
    </row>
    <row r="112" spans="9:10" ht="12.75">
      <c r="I112" s="75">
        <f t="shared" si="7"/>
        <v>111</v>
      </c>
      <c r="J112" s="76">
        <f t="shared" si="6"/>
        <v>1.277499999999994</v>
      </c>
    </row>
    <row r="113" spans="9:10" ht="12.75">
      <c r="I113" s="75">
        <f t="shared" si="7"/>
        <v>112</v>
      </c>
      <c r="J113" s="76">
        <f t="shared" si="6"/>
        <v>1.279999999999994</v>
      </c>
    </row>
    <row r="114" spans="9:10" ht="12.75">
      <c r="I114" s="75">
        <f t="shared" si="7"/>
        <v>113</v>
      </c>
      <c r="J114" s="76">
        <f t="shared" si="6"/>
        <v>1.282499999999994</v>
      </c>
    </row>
    <row r="115" spans="9:10" ht="12.75">
      <c r="I115" s="75">
        <f t="shared" si="7"/>
        <v>114</v>
      </c>
      <c r="J115" s="76">
        <f t="shared" si="6"/>
        <v>1.284999999999994</v>
      </c>
    </row>
    <row r="116" spans="9:10" ht="12.75">
      <c r="I116" s="75">
        <f t="shared" si="7"/>
        <v>115</v>
      </c>
      <c r="J116" s="76">
        <f t="shared" si="6"/>
        <v>1.2874999999999939</v>
      </c>
    </row>
    <row r="117" spans="9:10" ht="12.75">
      <c r="I117" s="75">
        <f t="shared" si="7"/>
        <v>116</v>
      </c>
      <c r="J117" s="76">
        <f t="shared" si="6"/>
        <v>1.2899999999999938</v>
      </c>
    </row>
    <row r="118" spans="9:10" ht="12.75">
      <c r="I118" s="75">
        <f>I117+1</f>
        <v>117</v>
      </c>
      <c r="J118" s="76">
        <f t="shared" si="6"/>
        <v>1.2924999999999938</v>
      </c>
    </row>
    <row r="119" spans="9:10" ht="12.75">
      <c r="I119" s="75">
        <f aca="true" t="shared" si="8" ref="I119:I182">I118+1</f>
        <v>118</v>
      </c>
      <c r="J119" s="76">
        <f t="shared" si="6"/>
        <v>1.2949999999999937</v>
      </c>
    </row>
    <row r="120" spans="9:10" ht="12.75">
      <c r="I120" s="75">
        <f t="shared" si="8"/>
        <v>119</v>
      </c>
      <c r="J120" s="76">
        <f t="shared" si="6"/>
        <v>1.2974999999999937</v>
      </c>
    </row>
    <row r="121" spans="9:10" ht="12.75">
      <c r="I121" s="75">
        <f t="shared" si="8"/>
        <v>120</v>
      </c>
      <c r="J121" s="76">
        <f t="shared" si="6"/>
        <v>1.2999999999999936</v>
      </c>
    </row>
    <row r="122" spans="9:10" ht="12.75">
      <c r="I122" s="75">
        <f t="shared" si="8"/>
        <v>121</v>
      </c>
      <c r="J122" s="76">
        <f t="shared" si="6"/>
        <v>1.3024999999999936</v>
      </c>
    </row>
    <row r="123" spans="9:10" ht="12.75">
      <c r="I123" s="75">
        <f t="shared" si="8"/>
        <v>122</v>
      </c>
      <c r="J123" s="76">
        <f t="shared" si="6"/>
        <v>1.3049999999999935</v>
      </c>
    </row>
    <row r="124" spans="9:10" ht="12.75">
      <c r="I124" s="75">
        <f t="shared" si="8"/>
        <v>123</v>
      </c>
      <c r="J124" s="76">
        <f t="shared" si="6"/>
        <v>1.3074999999999934</v>
      </c>
    </row>
    <row r="125" spans="9:10" ht="12.75">
      <c r="I125" s="75">
        <f t="shared" si="8"/>
        <v>124</v>
      </c>
      <c r="J125" s="76">
        <f t="shared" si="6"/>
        <v>1.3099999999999934</v>
      </c>
    </row>
    <row r="126" spans="9:10" ht="12.75">
      <c r="I126" s="75">
        <f t="shared" si="8"/>
        <v>125</v>
      </c>
      <c r="J126" s="76">
        <f t="shared" si="6"/>
        <v>1.3124999999999933</v>
      </c>
    </row>
    <row r="127" spans="9:10" ht="12.75">
      <c r="I127" s="75">
        <f t="shared" si="8"/>
        <v>126</v>
      </c>
      <c r="J127" s="76">
        <f t="shared" si="6"/>
        <v>1.3149999999999933</v>
      </c>
    </row>
    <row r="128" spans="9:10" ht="12.75">
      <c r="I128" s="75">
        <f t="shared" si="8"/>
        <v>127</v>
      </c>
      <c r="J128" s="76">
        <f t="shared" si="6"/>
        <v>1.3174999999999932</v>
      </c>
    </row>
    <row r="129" spans="9:10" ht="12.75">
      <c r="I129" s="75">
        <f t="shared" si="8"/>
        <v>128</v>
      </c>
      <c r="J129" s="76">
        <f t="shared" si="6"/>
        <v>1.3199999999999932</v>
      </c>
    </row>
    <row r="130" spans="9:10" ht="12.75">
      <c r="I130" s="75">
        <f t="shared" si="8"/>
        <v>129</v>
      </c>
      <c r="J130" s="76">
        <f t="shared" si="6"/>
        <v>1.3224999999999931</v>
      </c>
    </row>
    <row r="131" spans="9:10" ht="12.75">
      <c r="I131" s="75">
        <f t="shared" si="8"/>
        <v>130</v>
      </c>
      <c r="J131" s="76">
        <f t="shared" si="6"/>
        <v>1.324999999999993</v>
      </c>
    </row>
    <row r="132" spans="9:10" ht="12.75">
      <c r="I132" s="75">
        <f t="shared" si="8"/>
        <v>131</v>
      </c>
      <c r="J132" s="76">
        <f t="shared" si="6"/>
        <v>1.327499999999993</v>
      </c>
    </row>
    <row r="133" spans="9:10" ht="12.75">
      <c r="I133" s="75">
        <f t="shared" si="8"/>
        <v>132</v>
      </c>
      <c r="J133" s="76">
        <f t="shared" si="6"/>
        <v>1.329999999999993</v>
      </c>
    </row>
    <row r="134" spans="9:10" ht="12.75">
      <c r="I134" s="75">
        <f t="shared" si="8"/>
        <v>133</v>
      </c>
      <c r="J134" s="76">
        <f t="shared" si="6"/>
        <v>1.332499999999993</v>
      </c>
    </row>
    <row r="135" spans="9:10" ht="12.75">
      <c r="I135" s="75">
        <f t="shared" si="8"/>
        <v>134</v>
      </c>
      <c r="J135" s="76">
        <f t="shared" si="6"/>
        <v>1.3349999999999929</v>
      </c>
    </row>
    <row r="136" spans="9:10" ht="12.75">
      <c r="I136" s="75">
        <f t="shared" si="8"/>
        <v>135</v>
      </c>
      <c r="J136" s="76">
        <f t="shared" si="6"/>
        <v>1.3374999999999928</v>
      </c>
    </row>
    <row r="137" spans="9:10" ht="12.75">
      <c r="I137" s="75">
        <f t="shared" si="8"/>
        <v>136</v>
      </c>
      <c r="J137" s="76">
        <f t="shared" si="6"/>
        <v>1.3399999999999928</v>
      </c>
    </row>
    <row r="138" spans="9:10" ht="12.75">
      <c r="I138" s="75">
        <f t="shared" si="8"/>
        <v>137</v>
      </c>
      <c r="J138" s="76">
        <f t="shared" si="6"/>
        <v>1.3424999999999927</v>
      </c>
    </row>
    <row r="139" spans="9:10" ht="12.75">
      <c r="I139" s="75">
        <f t="shared" si="8"/>
        <v>138</v>
      </c>
      <c r="J139" s="76">
        <f t="shared" si="6"/>
        <v>1.3449999999999926</v>
      </c>
    </row>
    <row r="140" spans="9:10" ht="12.75">
      <c r="I140" s="75">
        <f t="shared" si="8"/>
        <v>139</v>
      </c>
      <c r="J140" s="76">
        <f t="shared" si="6"/>
        <v>1.3474999999999926</v>
      </c>
    </row>
    <row r="141" spans="9:10" ht="12.75">
      <c r="I141" s="75">
        <f t="shared" si="8"/>
        <v>140</v>
      </c>
      <c r="J141" s="76">
        <f t="shared" si="6"/>
        <v>1.3499999999999925</v>
      </c>
    </row>
    <row r="142" spans="9:10" ht="12.75">
      <c r="I142" s="75">
        <f t="shared" si="8"/>
        <v>141</v>
      </c>
      <c r="J142" s="76">
        <f t="shared" si="6"/>
        <v>1.3524999999999925</v>
      </c>
    </row>
    <row r="143" spans="9:10" ht="12.75">
      <c r="I143" s="75">
        <f t="shared" si="8"/>
        <v>142</v>
      </c>
      <c r="J143" s="76">
        <f t="shared" si="6"/>
        <v>1.3549999999999924</v>
      </c>
    </row>
    <row r="144" spans="9:10" ht="12.75">
      <c r="I144" s="75">
        <f t="shared" si="8"/>
        <v>143</v>
      </c>
      <c r="J144" s="76">
        <f t="shared" si="6"/>
        <v>1.3574999999999924</v>
      </c>
    </row>
    <row r="145" spans="9:10" ht="12.75">
      <c r="I145" s="75">
        <f t="shared" si="8"/>
        <v>144</v>
      </c>
      <c r="J145" s="76">
        <f t="shared" si="6"/>
        <v>1.3599999999999923</v>
      </c>
    </row>
    <row r="146" spans="9:10" ht="12.75">
      <c r="I146" s="75">
        <f t="shared" si="8"/>
        <v>145</v>
      </c>
      <c r="J146" s="76">
        <f t="shared" si="6"/>
        <v>1.3624999999999923</v>
      </c>
    </row>
    <row r="147" spans="9:10" ht="12.75">
      <c r="I147" s="75">
        <f t="shared" si="8"/>
        <v>146</v>
      </c>
      <c r="J147" s="76">
        <f t="shared" si="6"/>
        <v>1.3649999999999922</v>
      </c>
    </row>
    <row r="148" spans="9:10" ht="12.75">
      <c r="I148" s="75">
        <f t="shared" si="8"/>
        <v>147</v>
      </c>
      <c r="J148" s="76">
        <f t="shared" si="6"/>
        <v>1.3674999999999922</v>
      </c>
    </row>
    <row r="149" spans="9:10" ht="12.75">
      <c r="I149" s="75">
        <f t="shared" si="8"/>
        <v>148</v>
      </c>
      <c r="J149" s="76">
        <f t="shared" si="6"/>
        <v>1.3699999999999921</v>
      </c>
    </row>
    <row r="150" spans="9:10" ht="12.75">
      <c r="I150" s="75">
        <f t="shared" si="8"/>
        <v>149</v>
      </c>
      <c r="J150" s="76">
        <f t="shared" si="6"/>
        <v>1.372499999999992</v>
      </c>
    </row>
    <row r="151" spans="9:10" ht="12.75">
      <c r="I151" s="75">
        <f t="shared" si="8"/>
        <v>150</v>
      </c>
      <c r="J151" s="76">
        <f aca="true" t="shared" si="9" ref="J151:J189">J150+0.0025</f>
        <v>1.374999999999992</v>
      </c>
    </row>
    <row r="152" spans="9:10" ht="12.75">
      <c r="I152" s="75">
        <f t="shared" si="8"/>
        <v>151</v>
      </c>
      <c r="J152" s="76">
        <f t="shared" si="9"/>
        <v>1.377499999999992</v>
      </c>
    </row>
    <row r="153" spans="9:10" ht="12.75">
      <c r="I153" s="75">
        <f t="shared" si="8"/>
        <v>152</v>
      </c>
      <c r="J153" s="76">
        <f t="shared" si="9"/>
        <v>1.379999999999992</v>
      </c>
    </row>
    <row r="154" spans="9:10" ht="12.75">
      <c r="I154" s="75">
        <f t="shared" si="8"/>
        <v>153</v>
      </c>
      <c r="J154" s="76">
        <f t="shared" si="9"/>
        <v>1.3824999999999918</v>
      </c>
    </row>
    <row r="155" spans="9:10" ht="12.75">
      <c r="I155" s="75">
        <f t="shared" si="8"/>
        <v>154</v>
      </c>
      <c r="J155" s="76">
        <f t="shared" si="9"/>
        <v>1.3849999999999918</v>
      </c>
    </row>
    <row r="156" spans="9:10" ht="12.75">
      <c r="I156" s="75">
        <f t="shared" si="8"/>
        <v>155</v>
      </c>
      <c r="J156" s="76">
        <f t="shared" si="9"/>
        <v>1.3874999999999917</v>
      </c>
    </row>
    <row r="157" spans="9:10" ht="12.75">
      <c r="I157" s="75">
        <f t="shared" si="8"/>
        <v>156</v>
      </c>
      <c r="J157" s="76">
        <f t="shared" si="9"/>
        <v>1.3899999999999917</v>
      </c>
    </row>
    <row r="158" spans="9:10" ht="12.75">
      <c r="I158" s="75">
        <f t="shared" si="8"/>
        <v>157</v>
      </c>
      <c r="J158" s="76">
        <f t="shared" si="9"/>
        <v>1.3924999999999916</v>
      </c>
    </row>
    <row r="159" spans="9:10" ht="12.75">
      <c r="I159" s="75">
        <f t="shared" si="8"/>
        <v>158</v>
      </c>
      <c r="J159" s="76">
        <f t="shared" si="9"/>
        <v>1.3949999999999916</v>
      </c>
    </row>
    <row r="160" spans="9:10" ht="12.75">
      <c r="I160" s="75">
        <f t="shared" si="8"/>
        <v>159</v>
      </c>
      <c r="J160" s="76">
        <f t="shared" si="9"/>
        <v>1.3974999999999915</v>
      </c>
    </row>
    <row r="161" spans="9:10" ht="12.75">
      <c r="I161" s="75">
        <f t="shared" si="8"/>
        <v>160</v>
      </c>
      <c r="J161" s="76">
        <f t="shared" si="9"/>
        <v>1.3999999999999915</v>
      </c>
    </row>
    <row r="162" spans="9:10" ht="12.75">
      <c r="I162" s="75">
        <f t="shared" si="8"/>
        <v>161</v>
      </c>
      <c r="J162" s="76">
        <f t="shared" si="9"/>
        <v>1.4024999999999914</v>
      </c>
    </row>
    <row r="163" spans="9:10" ht="12.75">
      <c r="I163" s="75">
        <f t="shared" si="8"/>
        <v>162</v>
      </c>
      <c r="J163" s="76">
        <f t="shared" si="9"/>
        <v>1.4049999999999914</v>
      </c>
    </row>
    <row r="164" spans="9:10" ht="12.75">
      <c r="I164" s="75">
        <f t="shared" si="8"/>
        <v>163</v>
      </c>
      <c r="J164" s="76">
        <f t="shared" si="9"/>
        <v>1.4074999999999913</v>
      </c>
    </row>
    <row r="165" spans="9:10" ht="12.75">
      <c r="I165" s="75">
        <f t="shared" si="8"/>
        <v>164</v>
      </c>
      <c r="J165" s="76">
        <f t="shared" si="9"/>
        <v>1.4099999999999913</v>
      </c>
    </row>
    <row r="166" spans="9:10" ht="12.75">
      <c r="I166" s="75">
        <f t="shared" si="8"/>
        <v>165</v>
      </c>
      <c r="J166" s="76">
        <f t="shared" si="9"/>
        <v>1.4124999999999912</v>
      </c>
    </row>
    <row r="167" spans="9:10" ht="12.75">
      <c r="I167" s="75">
        <f t="shared" si="8"/>
        <v>166</v>
      </c>
      <c r="J167" s="76">
        <f t="shared" si="9"/>
        <v>1.4149999999999912</v>
      </c>
    </row>
    <row r="168" spans="9:10" ht="12.75">
      <c r="I168" s="75">
        <f t="shared" si="8"/>
        <v>167</v>
      </c>
      <c r="J168" s="76">
        <f t="shared" si="9"/>
        <v>1.417499999999991</v>
      </c>
    </row>
    <row r="169" spans="9:10" ht="12.75">
      <c r="I169" s="75">
        <f t="shared" si="8"/>
        <v>168</v>
      </c>
      <c r="J169" s="76">
        <f t="shared" si="9"/>
        <v>1.419999999999991</v>
      </c>
    </row>
    <row r="170" spans="9:10" ht="12.75">
      <c r="I170" s="75">
        <f t="shared" si="8"/>
        <v>169</v>
      </c>
      <c r="J170" s="76">
        <f t="shared" si="9"/>
        <v>1.422499999999991</v>
      </c>
    </row>
    <row r="171" spans="9:10" ht="12.75">
      <c r="I171" s="75">
        <f t="shared" si="8"/>
        <v>170</v>
      </c>
      <c r="J171" s="76">
        <f t="shared" si="9"/>
        <v>1.424999999999991</v>
      </c>
    </row>
    <row r="172" spans="9:10" ht="12.75">
      <c r="I172" s="75">
        <f t="shared" si="8"/>
        <v>171</v>
      </c>
      <c r="J172" s="76">
        <f t="shared" si="9"/>
        <v>1.4274999999999909</v>
      </c>
    </row>
    <row r="173" spans="9:10" ht="12.75">
      <c r="I173" s="75">
        <f t="shared" si="8"/>
        <v>172</v>
      </c>
      <c r="J173" s="76">
        <f t="shared" si="9"/>
        <v>1.4299999999999908</v>
      </c>
    </row>
    <row r="174" spans="9:10" ht="12.75">
      <c r="I174" s="75">
        <f t="shared" si="8"/>
        <v>173</v>
      </c>
      <c r="J174" s="76">
        <f t="shared" si="9"/>
        <v>1.4324999999999908</v>
      </c>
    </row>
    <row r="175" spans="9:10" ht="12.75">
      <c r="I175" s="75">
        <f t="shared" si="8"/>
        <v>174</v>
      </c>
      <c r="J175" s="76">
        <f t="shared" si="9"/>
        <v>1.4349999999999907</v>
      </c>
    </row>
    <row r="176" spans="9:10" ht="12.75">
      <c r="I176" s="75">
        <f t="shared" si="8"/>
        <v>175</v>
      </c>
      <c r="J176" s="76">
        <f t="shared" si="9"/>
        <v>1.4374999999999907</v>
      </c>
    </row>
    <row r="177" spans="9:10" ht="12.75">
      <c r="I177" s="75">
        <f t="shared" si="8"/>
        <v>176</v>
      </c>
      <c r="J177" s="76">
        <f t="shared" si="9"/>
        <v>1.4399999999999906</v>
      </c>
    </row>
    <row r="178" spans="9:10" ht="12.75">
      <c r="I178" s="75">
        <f t="shared" si="8"/>
        <v>177</v>
      </c>
      <c r="J178" s="76">
        <f t="shared" si="9"/>
        <v>1.4424999999999906</v>
      </c>
    </row>
    <row r="179" spans="9:10" ht="12.75">
      <c r="I179" s="75">
        <f t="shared" si="8"/>
        <v>178</v>
      </c>
      <c r="J179" s="76">
        <f t="shared" si="9"/>
        <v>1.4449999999999905</v>
      </c>
    </row>
    <row r="180" spans="9:10" ht="12.75">
      <c r="I180" s="75">
        <f t="shared" si="8"/>
        <v>179</v>
      </c>
      <c r="J180" s="76">
        <f t="shared" si="9"/>
        <v>1.4474999999999905</v>
      </c>
    </row>
    <row r="181" spans="9:10" ht="12.75">
      <c r="I181" s="75">
        <f t="shared" si="8"/>
        <v>180</v>
      </c>
      <c r="J181" s="76">
        <f t="shared" si="9"/>
        <v>1.4499999999999904</v>
      </c>
    </row>
    <row r="182" spans="9:10" ht="12.75">
      <c r="I182" s="75">
        <f t="shared" si="8"/>
        <v>181</v>
      </c>
      <c r="J182" s="76">
        <f t="shared" si="9"/>
        <v>1.4524999999999904</v>
      </c>
    </row>
    <row r="183" spans="9:10" ht="12.75">
      <c r="I183" s="75">
        <f aca="true" t="shared" si="10" ref="I183:I246">I182+1</f>
        <v>182</v>
      </c>
      <c r="J183" s="76">
        <f t="shared" si="9"/>
        <v>1.4549999999999903</v>
      </c>
    </row>
    <row r="184" spans="9:10" ht="12.75">
      <c r="I184" s="75">
        <f t="shared" si="10"/>
        <v>183</v>
      </c>
      <c r="J184" s="76">
        <f t="shared" si="9"/>
        <v>1.4574999999999902</v>
      </c>
    </row>
    <row r="185" spans="9:10" ht="12.75">
      <c r="I185" s="75">
        <f t="shared" si="10"/>
        <v>184</v>
      </c>
      <c r="J185" s="76">
        <f t="shared" si="9"/>
        <v>1.4599999999999902</v>
      </c>
    </row>
    <row r="186" spans="9:10" ht="12.75">
      <c r="I186" s="75">
        <f t="shared" si="10"/>
        <v>185</v>
      </c>
      <c r="J186" s="76">
        <f t="shared" si="9"/>
        <v>1.4624999999999901</v>
      </c>
    </row>
    <row r="187" spans="9:10" ht="12.75">
      <c r="I187" s="75">
        <f t="shared" si="10"/>
        <v>186</v>
      </c>
      <c r="J187" s="76">
        <f t="shared" si="9"/>
        <v>1.46499999999999</v>
      </c>
    </row>
    <row r="188" spans="9:10" ht="12.75">
      <c r="I188" s="75">
        <f t="shared" si="10"/>
        <v>187</v>
      </c>
      <c r="J188" s="76">
        <f t="shared" si="9"/>
        <v>1.46749999999999</v>
      </c>
    </row>
    <row r="189" spans="9:10" ht="12.75">
      <c r="I189" s="75">
        <f t="shared" si="10"/>
        <v>188</v>
      </c>
      <c r="J189" s="76">
        <f t="shared" si="9"/>
        <v>1.46999999999999</v>
      </c>
    </row>
    <row r="190" spans="9:10" ht="12.75">
      <c r="I190" s="75">
        <f t="shared" si="10"/>
        <v>189</v>
      </c>
      <c r="J190" s="76">
        <f>J189+0.0025</f>
        <v>1.47249999999999</v>
      </c>
    </row>
    <row r="191" spans="9:10" ht="12.75">
      <c r="I191" s="75">
        <f t="shared" si="10"/>
        <v>190</v>
      </c>
      <c r="J191" s="76">
        <f>J190+0.0025</f>
        <v>1.4749999999999899</v>
      </c>
    </row>
    <row r="192" spans="9:10" ht="12.75">
      <c r="I192" s="75">
        <f t="shared" si="10"/>
        <v>191</v>
      </c>
      <c r="J192" s="76">
        <f>J191+0.0025</f>
        <v>1.4774999999999898</v>
      </c>
    </row>
    <row r="193" spans="9:10" ht="12.75">
      <c r="I193" s="75">
        <f t="shared" si="10"/>
        <v>192</v>
      </c>
      <c r="J193" s="76">
        <f>J192+0.0025</f>
        <v>1.4799999999999898</v>
      </c>
    </row>
    <row r="194" spans="9:10" ht="12.75">
      <c r="I194" s="75">
        <f t="shared" si="10"/>
        <v>193</v>
      </c>
      <c r="J194" s="76">
        <f>J193+0.0015</f>
        <v>1.4814999999999898</v>
      </c>
    </row>
    <row r="195" spans="9:10" ht="12.75">
      <c r="I195" s="75">
        <f t="shared" si="10"/>
        <v>194</v>
      </c>
      <c r="J195" s="76">
        <f>J194+0.0015</f>
        <v>1.4829999999999899</v>
      </c>
    </row>
    <row r="196" spans="9:10" ht="12.75">
      <c r="I196" s="75">
        <f t="shared" si="10"/>
        <v>195</v>
      </c>
      <c r="J196" s="76">
        <f>J195+0.0016</f>
        <v>1.48459999999999</v>
      </c>
    </row>
    <row r="197" spans="9:10" ht="12.75">
      <c r="I197" s="75">
        <f t="shared" si="10"/>
        <v>196</v>
      </c>
      <c r="J197" s="76">
        <f aca="true" t="shared" si="11" ref="J197:J260">J196+0.0015</f>
        <v>1.48609999999999</v>
      </c>
    </row>
    <row r="198" spans="9:10" ht="12.75">
      <c r="I198" s="75">
        <f t="shared" si="10"/>
        <v>197</v>
      </c>
      <c r="J198" s="76">
        <f>J197+0.0016</f>
        <v>1.48769999999999</v>
      </c>
    </row>
    <row r="199" spans="9:10" ht="12.75">
      <c r="I199" s="75">
        <f t="shared" si="10"/>
        <v>198</v>
      </c>
      <c r="J199" s="76">
        <f t="shared" si="11"/>
        <v>1.48919999999999</v>
      </c>
    </row>
    <row r="200" spans="9:10" ht="12.75">
      <c r="I200" s="75">
        <f t="shared" si="10"/>
        <v>199</v>
      </c>
      <c r="J200" s="76">
        <f t="shared" si="11"/>
        <v>1.4906999999999901</v>
      </c>
    </row>
    <row r="201" spans="9:10" ht="12.75">
      <c r="I201" s="75">
        <f t="shared" si="10"/>
        <v>200</v>
      </c>
      <c r="J201" s="76">
        <f>J200+0.0016</f>
        <v>1.4922999999999902</v>
      </c>
    </row>
    <row r="202" spans="9:10" ht="12.75">
      <c r="I202" s="75">
        <f t="shared" si="10"/>
        <v>201</v>
      </c>
      <c r="J202" s="76">
        <f>J201+0.0015</f>
        <v>1.4937999999999902</v>
      </c>
    </row>
    <row r="203" spans="9:10" ht="12.75">
      <c r="I203" s="75">
        <f t="shared" si="10"/>
        <v>202</v>
      </c>
      <c r="J203" s="76">
        <f>J202+0.0016</f>
        <v>1.4953999999999903</v>
      </c>
    </row>
    <row r="204" spans="9:10" ht="12.75">
      <c r="I204" s="75">
        <f t="shared" si="10"/>
        <v>203</v>
      </c>
      <c r="J204" s="76">
        <f t="shared" si="11"/>
        <v>1.4968999999999903</v>
      </c>
    </row>
    <row r="205" spans="9:10" ht="12.75">
      <c r="I205" s="75">
        <f t="shared" si="10"/>
        <v>204</v>
      </c>
      <c r="J205" s="76">
        <f t="shared" si="11"/>
        <v>1.4983999999999904</v>
      </c>
    </row>
    <row r="206" spans="9:10" ht="12.75">
      <c r="I206" s="75">
        <f t="shared" si="10"/>
        <v>205</v>
      </c>
      <c r="J206" s="76">
        <f>J205+0.0016</f>
        <v>1.4999999999999905</v>
      </c>
    </row>
    <row r="207" spans="9:10" ht="12.75">
      <c r="I207" s="75">
        <f t="shared" si="10"/>
        <v>206</v>
      </c>
      <c r="J207" s="76">
        <f t="shared" si="11"/>
        <v>1.5014999999999905</v>
      </c>
    </row>
    <row r="208" spans="9:10" ht="12.75">
      <c r="I208" s="75">
        <f t="shared" si="10"/>
        <v>207</v>
      </c>
      <c r="J208" s="76">
        <f>J207+0.0016</f>
        <v>1.5030999999999906</v>
      </c>
    </row>
    <row r="209" spans="9:10" ht="12.75">
      <c r="I209" s="75">
        <f t="shared" si="10"/>
        <v>208</v>
      </c>
      <c r="J209" s="76">
        <f t="shared" si="11"/>
        <v>1.5045999999999906</v>
      </c>
    </row>
    <row r="210" spans="9:10" ht="12.75">
      <c r="I210" s="75">
        <f t="shared" si="10"/>
        <v>209</v>
      </c>
      <c r="J210" s="76">
        <f>J209+0.0016</f>
        <v>1.5061999999999907</v>
      </c>
    </row>
    <row r="211" spans="9:10" ht="12.75">
      <c r="I211" s="75">
        <f t="shared" si="10"/>
        <v>210</v>
      </c>
      <c r="J211" s="76">
        <f t="shared" si="11"/>
        <v>1.5076999999999907</v>
      </c>
    </row>
    <row r="212" spans="9:10" ht="12.75">
      <c r="I212" s="75">
        <f t="shared" si="10"/>
        <v>211</v>
      </c>
      <c r="J212" s="76">
        <f t="shared" si="11"/>
        <v>1.5091999999999908</v>
      </c>
    </row>
    <row r="213" spans="9:10" ht="12.75">
      <c r="I213" s="75">
        <f t="shared" si="10"/>
        <v>212</v>
      </c>
      <c r="J213" s="76">
        <f>J212+0.0016</f>
        <v>1.5107999999999908</v>
      </c>
    </row>
    <row r="214" spans="9:10" ht="12.75">
      <c r="I214" s="75">
        <f t="shared" si="10"/>
        <v>213</v>
      </c>
      <c r="J214" s="76">
        <f t="shared" si="11"/>
        <v>1.5122999999999909</v>
      </c>
    </row>
    <row r="215" spans="9:10" ht="12.75">
      <c r="I215" s="75">
        <f t="shared" si="10"/>
        <v>214</v>
      </c>
      <c r="J215" s="76">
        <f>J214+0.0016</f>
        <v>1.513899999999991</v>
      </c>
    </row>
    <row r="216" spans="9:10" ht="12.75">
      <c r="I216" s="75">
        <f t="shared" si="10"/>
        <v>215</v>
      </c>
      <c r="J216" s="76">
        <f t="shared" si="11"/>
        <v>1.515399999999991</v>
      </c>
    </row>
    <row r="217" spans="9:10" ht="12.75">
      <c r="I217" s="75">
        <f t="shared" si="10"/>
        <v>216</v>
      </c>
      <c r="J217" s="76">
        <f>J216+0.0016</f>
        <v>1.516999999999991</v>
      </c>
    </row>
    <row r="218" spans="9:10" ht="12.75">
      <c r="I218" s="75">
        <f t="shared" si="10"/>
        <v>217</v>
      </c>
      <c r="J218" s="76">
        <f t="shared" si="11"/>
        <v>1.518499999999991</v>
      </c>
    </row>
    <row r="219" spans="9:10" ht="12.75">
      <c r="I219" s="75">
        <f t="shared" si="10"/>
        <v>218</v>
      </c>
      <c r="J219" s="76">
        <f t="shared" si="11"/>
        <v>1.5199999999999911</v>
      </c>
    </row>
    <row r="220" spans="9:10" ht="12.75">
      <c r="I220" s="75">
        <f t="shared" si="10"/>
        <v>219</v>
      </c>
      <c r="J220" s="76">
        <f>J219+0.0016</f>
        <v>1.5215999999999912</v>
      </c>
    </row>
    <row r="221" spans="9:10" ht="12.75">
      <c r="I221" s="75">
        <f t="shared" si="10"/>
        <v>220</v>
      </c>
      <c r="J221" s="76">
        <f t="shared" si="11"/>
        <v>1.5230999999999912</v>
      </c>
    </row>
    <row r="222" spans="9:10" ht="12.75">
      <c r="I222" s="75">
        <f t="shared" si="10"/>
        <v>221</v>
      </c>
      <c r="J222" s="76">
        <f>J221+0.0016</f>
        <v>1.5246999999999913</v>
      </c>
    </row>
    <row r="223" spans="9:10" ht="12.75">
      <c r="I223" s="75">
        <f t="shared" si="10"/>
        <v>222</v>
      </c>
      <c r="J223" s="76">
        <f t="shared" si="11"/>
        <v>1.5261999999999913</v>
      </c>
    </row>
    <row r="224" spans="9:10" ht="12.75">
      <c r="I224" s="75">
        <f t="shared" si="10"/>
        <v>223</v>
      </c>
      <c r="J224" s="76">
        <f t="shared" si="11"/>
        <v>1.5276999999999914</v>
      </c>
    </row>
    <row r="225" spans="9:10" ht="12.75">
      <c r="I225" s="75">
        <f t="shared" si="10"/>
        <v>224</v>
      </c>
      <c r="J225" s="76">
        <f>J224+0.0016</f>
        <v>1.5292999999999914</v>
      </c>
    </row>
    <row r="226" spans="9:10" ht="12.75">
      <c r="I226" s="75">
        <f t="shared" si="10"/>
        <v>225</v>
      </c>
      <c r="J226" s="76">
        <f t="shared" si="11"/>
        <v>1.5307999999999915</v>
      </c>
    </row>
    <row r="227" spans="9:10" ht="12.75">
      <c r="I227" s="75">
        <f t="shared" si="10"/>
        <v>226</v>
      </c>
      <c r="J227" s="76">
        <f>J226+0.0016</f>
        <v>1.5323999999999915</v>
      </c>
    </row>
    <row r="228" spans="9:10" ht="12.75">
      <c r="I228" s="75">
        <f t="shared" si="10"/>
        <v>227</v>
      </c>
      <c r="J228" s="76">
        <f t="shared" si="11"/>
        <v>1.5338999999999916</v>
      </c>
    </row>
    <row r="229" spans="9:10" ht="12.75">
      <c r="I229" s="75">
        <f t="shared" si="10"/>
        <v>228</v>
      </c>
      <c r="J229" s="76">
        <f t="shared" si="11"/>
        <v>1.5353999999999917</v>
      </c>
    </row>
    <row r="230" spans="9:10" ht="12.75">
      <c r="I230" s="75">
        <f t="shared" si="10"/>
        <v>229</v>
      </c>
      <c r="J230" s="76">
        <f>J229+0.0016</f>
        <v>1.5369999999999917</v>
      </c>
    </row>
    <row r="231" spans="9:10" ht="12.75">
      <c r="I231" s="75">
        <f t="shared" si="10"/>
        <v>230</v>
      </c>
      <c r="J231" s="76">
        <f t="shared" si="11"/>
        <v>1.5384999999999918</v>
      </c>
    </row>
    <row r="232" spans="9:10" ht="12.75">
      <c r="I232" s="75">
        <f t="shared" si="10"/>
        <v>231</v>
      </c>
      <c r="J232" s="76">
        <f>J231+0.0016</f>
        <v>1.5400999999999918</v>
      </c>
    </row>
    <row r="233" spans="9:10" ht="12.75">
      <c r="I233" s="75">
        <f t="shared" si="10"/>
        <v>232</v>
      </c>
      <c r="J233" s="76">
        <f t="shared" si="11"/>
        <v>1.5415999999999919</v>
      </c>
    </row>
    <row r="234" spans="9:10" ht="12.75">
      <c r="I234" s="75">
        <f t="shared" si="10"/>
        <v>233</v>
      </c>
      <c r="J234" s="76">
        <f>J233+0.0016</f>
        <v>1.543199999999992</v>
      </c>
    </row>
    <row r="235" spans="9:10" ht="12.75">
      <c r="I235" s="75">
        <f t="shared" si="10"/>
        <v>234</v>
      </c>
      <c r="J235" s="76">
        <f t="shared" si="11"/>
        <v>1.544699999999992</v>
      </c>
    </row>
    <row r="236" spans="9:10" ht="12.75">
      <c r="I236" s="75">
        <f t="shared" si="10"/>
        <v>235</v>
      </c>
      <c r="J236" s="76">
        <f t="shared" si="11"/>
        <v>1.546199999999992</v>
      </c>
    </row>
    <row r="237" spans="9:10" ht="12.75">
      <c r="I237" s="75">
        <f t="shared" si="10"/>
        <v>236</v>
      </c>
      <c r="J237" s="76">
        <f>J236+0.0016</f>
        <v>1.547799999999992</v>
      </c>
    </row>
    <row r="238" spans="9:10" ht="12.75">
      <c r="I238" s="75">
        <f t="shared" si="10"/>
        <v>237</v>
      </c>
      <c r="J238" s="76">
        <f t="shared" si="11"/>
        <v>1.5492999999999921</v>
      </c>
    </row>
    <row r="239" spans="9:10" ht="12.75">
      <c r="I239" s="75">
        <f t="shared" si="10"/>
        <v>238</v>
      </c>
      <c r="J239" s="76">
        <f>J238+0.0016</f>
        <v>1.5508999999999922</v>
      </c>
    </row>
    <row r="240" spans="9:10" ht="12.75">
      <c r="I240" s="75">
        <f t="shared" si="10"/>
        <v>239</v>
      </c>
      <c r="J240" s="76">
        <f t="shared" si="11"/>
        <v>1.5523999999999922</v>
      </c>
    </row>
    <row r="241" spans="9:10" ht="12.75">
      <c r="I241" s="75">
        <f t="shared" si="10"/>
        <v>240</v>
      </c>
      <c r="J241" s="76">
        <f>J240+0.0016</f>
        <v>1.5539999999999923</v>
      </c>
    </row>
    <row r="242" spans="9:10" ht="12.75">
      <c r="I242" s="75">
        <f t="shared" si="10"/>
        <v>241</v>
      </c>
      <c r="J242" s="76">
        <f t="shared" si="11"/>
        <v>1.5554999999999923</v>
      </c>
    </row>
    <row r="243" spans="9:10" ht="12.75">
      <c r="I243" s="75">
        <f t="shared" si="10"/>
        <v>242</v>
      </c>
      <c r="J243" s="76">
        <f t="shared" si="11"/>
        <v>1.5569999999999924</v>
      </c>
    </row>
    <row r="244" spans="9:10" ht="12.75">
      <c r="I244" s="75">
        <f t="shared" si="10"/>
        <v>243</v>
      </c>
      <c r="J244" s="76">
        <f>J243+0.0016</f>
        <v>1.5585999999999924</v>
      </c>
    </row>
    <row r="245" spans="9:10" ht="12.75">
      <c r="I245" s="75">
        <f t="shared" si="10"/>
        <v>244</v>
      </c>
      <c r="J245" s="76">
        <f t="shared" si="11"/>
        <v>1.5600999999999925</v>
      </c>
    </row>
    <row r="246" spans="9:10" ht="12.75">
      <c r="I246" s="75">
        <f t="shared" si="10"/>
        <v>245</v>
      </c>
      <c r="J246" s="76">
        <f>J245+0.0016</f>
        <v>1.5616999999999925</v>
      </c>
    </row>
    <row r="247" spans="9:10" ht="12.75">
      <c r="I247" s="75">
        <f aca="true" t="shared" si="12" ref="I247:I310">I246+1</f>
        <v>246</v>
      </c>
      <c r="J247" s="76">
        <f t="shared" si="11"/>
        <v>1.5631999999999926</v>
      </c>
    </row>
    <row r="248" spans="9:10" ht="12.75">
      <c r="I248" s="75">
        <f t="shared" si="12"/>
        <v>247</v>
      </c>
      <c r="J248" s="76">
        <f t="shared" si="11"/>
        <v>1.5646999999999927</v>
      </c>
    </row>
    <row r="249" spans="9:10" ht="12.75">
      <c r="I249" s="75">
        <f t="shared" si="12"/>
        <v>248</v>
      </c>
      <c r="J249" s="76">
        <f>J248+0.0016</f>
        <v>1.5662999999999927</v>
      </c>
    </row>
    <row r="250" spans="9:10" ht="12.75">
      <c r="I250" s="75">
        <f t="shared" si="12"/>
        <v>249</v>
      </c>
      <c r="J250" s="76">
        <f t="shared" si="11"/>
        <v>1.5677999999999928</v>
      </c>
    </row>
    <row r="251" spans="9:10" ht="12.75">
      <c r="I251" s="75">
        <f t="shared" si="12"/>
        <v>250</v>
      </c>
      <c r="J251" s="76">
        <f>J250+0.0016</f>
        <v>1.5693999999999928</v>
      </c>
    </row>
    <row r="252" spans="9:10" ht="12.75">
      <c r="I252" s="75">
        <f t="shared" si="12"/>
        <v>251</v>
      </c>
      <c r="J252" s="76">
        <f t="shared" si="11"/>
        <v>1.5708999999999929</v>
      </c>
    </row>
    <row r="253" spans="9:10" ht="12.75">
      <c r="I253" s="75">
        <f t="shared" si="12"/>
        <v>252</v>
      </c>
      <c r="J253" s="76">
        <f t="shared" si="11"/>
        <v>1.572399999999993</v>
      </c>
    </row>
    <row r="254" spans="9:10" ht="12.75">
      <c r="I254" s="75">
        <f t="shared" si="12"/>
        <v>253</v>
      </c>
      <c r="J254" s="76">
        <f>J253+0.0016</f>
        <v>1.573999999999993</v>
      </c>
    </row>
    <row r="255" spans="9:10" ht="12.75">
      <c r="I255" s="75">
        <f t="shared" si="12"/>
        <v>254</v>
      </c>
      <c r="J255" s="76">
        <f t="shared" si="11"/>
        <v>1.575499999999993</v>
      </c>
    </row>
    <row r="256" spans="9:10" ht="12.75">
      <c r="I256" s="75">
        <f t="shared" si="12"/>
        <v>255</v>
      </c>
      <c r="J256" s="76">
        <f>J255+0.0016</f>
        <v>1.577099999999993</v>
      </c>
    </row>
    <row r="257" spans="9:10" ht="12.75">
      <c r="I257" s="75">
        <f t="shared" si="12"/>
        <v>256</v>
      </c>
      <c r="J257" s="76">
        <f t="shared" si="11"/>
        <v>1.5785999999999931</v>
      </c>
    </row>
    <row r="258" spans="9:10" ht="12.75">
      <c r="I258" s="75">
        <f t="shared" si="12"/>
        <v>257</v>
      </c>
      <c r="J258" s="76">
        <f>J257+0.0016</f>
        <v>1.5801999999999932</v>
      </c>
    </row>
    <row r="259" spans="9:10" ht="12.75">
      <c r="I259" s="75">
        <f t="shared" si="12"/>
        <v>258</v>
      </c>
      <c r="J259" s="76">
        <f t="shared" si="11"/>
        <v>1.5816999999999932</v>
      </c>
    </row>
    <row r="260" spans="9:10" ht="12.75">
      <c r="I260" s="75">
        <f t="shared" si="12"/>
        <v>259</v>
      </c>
      <c r="J260" s="76">
        <f t="shared" si="11"/>
        <v>1.5831999999999933</v>
      </c>
    </row>
    <row r="261" spans="9:10" ht="12.75">
      <c r="I261" s="75">
        <f t="shared" si="12"/>
        <v>260</v>
      </c>
      <c r="J261" s="76">
        <f>J260+0.0016</f>
        <v>1.5847999999999933</v>
      </c>
    </row>
    <row r="262" spans="9:10" ht="12.75">
      <c r="I262" s="75">
        <f t="shared" si="12"/>
        <v>261</v>
      </c>
      <c r="J262" s="76">
        <f aca="true" t="shared" si="13" ref="J262:J322">J261+0.0015</f>
        <v>1.5862999999999934</v>
      </c>
    </row>
    <row r="263" spans="9:10" ht="12.75">
      <c r="I263" s="75">
        <f t="shared" si="12"/>
        <v>262</v>
      </c>
      <c r="J263" s="76">
        <f>J262+0.0016</f>
        <v>1.5878999999999934</v>
      </c>
    </row>
    <row r="264" spans="9:10" ht="12.75">
      <c r="I264" s="75">
        <f t="shared" si="12"/>
        <v>263</v>
      </c>
      <c r="J264" s="76">
        <f t="shared" si="13"/>
        <v>1.5893999999999935</v>
      </c>
    </row>
    <row r="265" spans="9:10" ht="12.75">
      <c r="I265" s="75">
        <f t="shared" si="12"/>
        <v>264</v>
      </c>
      <c r="J265" s="76">
        <f>J264+0.0016</f>
        <v>1.5909999999999935</v>
      </c>
    </row>
    <row r="266" spans="9:10" ht="12.75">
      <c r="I266" s="75">
        <f t="shared" si="12"/>
        <v>265</v>
      </c>
      <c r="J266" s="76">
        <f t="shared" si="13"/>
        <v>1.5924999999999936</v>
      </c>
    </row>
    <row r="267" spans="9:10" ht="12.75">
      <c r="I267" s="75">
        <f t="shared" si="12"/>
        <v>266</v>
      </c>
      <c r="J267" s="76">
        <f t="shared" si="13"/>
        <v>1.5939999999999936</v>
      </c>
    </row>
    <row r="268" spans="9:10" ht="12.75">
      <c r="I268" s="75">
        <f t="shared" si="12"/>
        <v>267</v>
      </c>
      <c r="J268" s="76">
        <f>J267+0.0016</f>
        <v>1.5955999999999937</v>
      </c>
    </row>
    <row r="269" spans="9:10" ht="12.75">
      <c r="I269" s="75">
        <f t="shared" si="12"/>
        <v>268</v>
      </c>
      <c r="J269" s="76">
        <f t="shared" si="13"/>
        <v>1.5970999999999937</v>
      </c>
    </row>
    <row r="270" spans="9:10" ht="12.75">
      <c r="I270" s="75">
        <f t="shared" si="12"/>
        <v>269</v>
      </c>
      <c r="J270" s="76">
        <f>J269+0.0016</f>
        <v>1.5986999999999938</v>
      </c>
    </row>
    <row r="271" spans="9:10" ht="12.75">
      <c r="I271" s="75">
        <f t="shared" si="12"/>
        <v>270</v>
      </c>
      <c r="J271" s="76">
        <f t="shared" si="13"/>
        <v>1.6001999999999938</v>
      </c>
    </row>
    <row r="272" spans="9:10" ht="12.75">
      <c r="I272" s="75">
        <f t="shared" si="12"/>
        <v>271</v>
      </c>
      <c r="J272" s="76">
        <f t="shared" si="13"/>
        <v>1.601699999999994</v>
      </c>
    </row>
    <row r="273" spans="9:10" ht="12.75">
      <c r="I273" s="75">
        <f t="shared" si="12"/>
        <v>272</v>
      </c>
      <c r="J273" s="76">
        <f>J272+0.0016</f>
        <v>1.603299999999994</v>
      </c>
    </row>
    <row r="274" spans="9:10" ht="12.75">
      <c r="I274" s="75">
        <f t="shared" si="12"/>
        <v>273</v>
      </c>
      <c r="J274" s="76">
        <f t="shared" si="13"/>
        <v>1.604799999999994</v>
      </c>
    </row>
    <row r="275" spans="9:10" ht="12.75">
      <c r="I275" s="75">
        <f t="shared" si="12"/>
        <v>274</v>
      </c>
      <c r="J275" s="76">
        <f>J274+0.0016</f>
        <v>1.606399999999994</v>
      </c>
    </row>
    <row r="276" spans="9:10" ht="12.75">
      <c r="I276" s="75">
        <f t="shared" si="12"/>
        <v>275</v>
      </c>
      <c r="J276" s="76">
        <f t="shared" si="13"/>
        <v>1.6078999999999941</v>
      </c>
    </row>
    <row r="277" spans="9:10" ht="12.75">
      <c r="I277" s="75">
        <f t="shared" si="12"/>
        <v>276</v>
      </c>
      <c r="J277" s="76">
        <f t="shared" si="13"/>
        <v>1.6093999999999942</v>
      </c>
    </row>
    <row r="278" spans="9:10" ht="12.75">
      <c r="I278" s="75">
        <f t="shared" si="12"/>
        <v>277</v>
      </c>
      <c r="J278" s="76">
        <f>J277+0.0016</f>
        <v>1.6109999999999942</v>
      </c>
    </row>
    <row r="279" spans="9:10" ht="12.75">
      <c r="I279" s="75">
        <f t="shared" si="12"/>
        <v>278</v>
      </c>
      <c r="J279" s="76">
        <f t="shared" si="13"/>
        <v>1.6124999999999943</v>
      </c>
    </row>
    <row r="280" spans="9:10" ht="12.75">
      <c r="I280" s="75">
        <f t="shared" si="12"/>
        <v>279</v>
      </c>
      <c r="J280" s="76">
        <f>J279+0.0016</f>
        <v>1.6140999999999943</v>
      </c>
    </row>
    <row r="281" spans="9:10" ht="12.75">
      <c r="I281" s="75">
        <f t="shared" si="12"/>
        <v>280</v>
      </c>
      <c r="J281" s="76">
        <f t="shared" si="13"/>
        <v>1.6155999999999944</v>
      </c>
    </row>
    <row r="282" spans="9:10" ht="12.75">
      <c r="I282" s="75">
        <f t="shared" si="12"/>
        <v>281</v>
      </c>
      <c r="J282" s="76">
        <f>J281+0.0016</f>
        <v>1.6171999999999944</v>
      </c>
    </row>
    <row r="283" spans="9:10" ht="12.75">
      <c r="I283" s="75">
        <f t="shared" si="12"/>
        <v>282</v>
      </c>
      <c r="J283" s="76">
        <f t="shared" si="13"/>
        <v>1.6186999999999945</v>
      </c>
    </row>
    <row r="284" spans="9:10" ht="12.75">
      <c r="I284" s="75">
        <f t="shared" si="12"/>
        <v>283</v>
      </c>
      <c r="J284" s="76">
        <f t="shared" si="13"/>
        <v>1.6201999999999945</v>
      </c>
    </row>
    <row r="285" spans="9:10" ht="12.75">
      <c r="I285" s="75">
        <f t="shared" si="12"/>
        <v>284</v>
      </c>
      <c r="J285" s="76">
        <f>J284+0.0016</f>
        <v>1.6217999999999946</v>
      </c>
    </row>
    <row r="286" spans="9:10" ht="12.75">
      <c r="I286" s="75">
        <f t="shared" si="12"/>
        <v>285</v>
      </c>
      <c r="J286" s="76">
        <f t="shared" si="13"/>
        <v>1.6232999999999946</v>
      </c>
    </row>
    <row r="287" spans="9:10" ht="12.75">
      <c r="I287" s="75">
        <f t="shared" si="12"/>
        <v>286</v>
      </c>
      <c r="J287" s="76">
        <f>J286+0.0016</f>
        <v>1.6248999999999947</v>
      </c>
    </row>
    <row r="288" spans="9:10" ht="12.75">
      <c r="I288" s="75">
        <f t="shared" si="12"/>
        <v>287</v>
      </c>
      <c r="J288" s="76">
        <f t="shared" si="13"/>
        <v>1.6263999999999947</v>
      </c>
    </row>
    <row r="289" spans="9:10" ht="12.75">
      <c r="I289" s="75">
        <f t="shared" si="12"/>
        <v>288</v>
      </c>
      <c r="J289" s="76">
        <f>J288+0.0016</f>
        <v>1.6279999999999948</v>
      </c>
    </row>
    <row r="290" spans="9:10" ht="12.75">
      <c r="I290" s="75">
        <f t="shared" si="12"/>
        <v>289</v>
      </c>
      <c r="J290" s="76">
        <f t="shared" si="13"/>
        <v>1.6294999999999948</v>
      </c>
    </row>
    <row r="291" spans="9:10" ht="12.75">
      <c r="I291" s="75">
        <f t="shared" si="12"/>
        <v>290</v>
      </c>
      <c r="J291" s="76">
        <f t="shared" si="13"/>
        <v>1.630999999999995</v>
      </c>
    </row>
    <row r="292" spans="9:10" ht="12.75">
      <c r="I292" s="75">
        <f t="shared" si="12"/>
        <v>291</v>
      </c>
      <c r="J292" s="76">
        <f>J291+0.0016</f>
        <v>1.632599999999995</v>
      </c>
    </row>
    <row r="293" spans="9:10" ht="12.75">
      <c r="I293" s="75">
        <f t="shared" si="12"/>
        <v>292</v>
      </c>
      <c r="J293" s="76">
        <f t="shared" si="13"/>
        <v>1.634099999999995</v>
      </c>
    </row>
    <row r="294" spans="9:10" ht="12.75">
      <c r="I294" s="75">
        <f t="shared" si="12"/>
        <v>293</v>
      </c>
      <c r="J294" s="76">
        <f>J293+0.0016</f>
        <v>1.635699999999995</v>
      </c>
    </row>
    <row r="295" spans="9:10" ht="12.75">
      <c r="I295" s="75">
        <f t="shared" si="12"/>
        <v>294</v>
      </c>
      <c r="J295" s="76">
        <f t="shared" si="13"/>
        <v>1.637199999999995</v>
      </c>
    </row>
    <row r="296" spans="9:10" ht="12.75">
      <c r="I296" s="75">
        <f t="shared" si="12"/>
        <v>295</v>
      </c>
      <c r="J296" s="76">
        <f t="shared" si="13"/>
        <v>1.6386999999999952</v>
      </c>
    </row>
    <row r="297" spans="9:10" ht="12.75">
      <c r="I297" s="75">
        <f t="shared" si="12"/>
        <v>296</v>
      </c>
      <c r="J297" s="76">
        <f>J296+0.0016</f>
        <v>1.6402999999999952</v>
      </c>
    </row>
    <row r="298" spans="9:10" ht="12.75">
      <c r="I298" s="75">
        <f t="shared" si="12"/>
        <v>297</v>
      </c>
      <c r="J298" s="76">
        <f t="shared" si="13"/>
        <v>1.6417999999999953</v>
      </c>
    </row>
    <row r="299" spans="9:10" ht="12.75">
      <c r="I299" s="75">
        <f t="shared" si="12"/>
        <v>298</v>
      </c>
      <c r="J299" s="76">
        <f>J298+0.0016</f>
        <v>1.6433999999999953</v>
      </c>
    </row>
    <row r="300" spans="9:10" ht="12.75">
      <c r="I300" s="75">
        <f t="shared" si="12"/>
        <v>299</v>
      </c>
      <c r="J300" s="76">
        <f t="shared" si="13"/>
        <v>1.6448999999999954</v>
      </c>
    </row>
    <row r="301" spans="9:10" ht="12.75">
      <c r="I301" s="75">
        <f t="shared" si="12"/>
        <v>300</v>
      </c>
      <c r="J301" s="76">
        <f t="shared" si="13"/>
        <v>1.6463999999999954</v>
      </c>
    </row>
    <row r="302" spans="9:10" ht="12.75">
      <c r="I302" s="75">
        <f t="shared" si="12"/>
        <v>301</v>
      </c>
      <c r="J302" s="76">
        <f>J301+0.0016</f>
        <v>1.6479999999999955</v>
      </c>
    </row>
    <row r="303" spans="9:10" ht="12.75">
      <c r="I303" s="75">
        <f t="shared" si="12"/>
        <v>302</v>
      </c>
      <c r="J303" s="76">
        <f t="shared" si="13"/>
        <v>1.6494999999999955</v>
      </c>
    </row>
    <row r="304" spans="9:10" ht="12.75">
      <c r="I304" s="75">
        <f t="shared" si="12"/>
        <v>303</v>
      </c>
      <c r="J304" s="76">
        <f>J303+0.0016</f>
        <v>1.6510999999999956</v>
      </c>
    </row>
    <row r="305" spans="9:10" ht="12.75">
      <c r="I305" s="75">
        <f t="shared" si="12"/>
        <v>304</v>
      </c>
      <c r="J305" s="76">
        <f t="shared" si="13"/>
        <v>1.6525999999999956</v>
      </c>
    </row>
    <row r="306" spans="9:10" ht="12.75">
      <c r="I306" s="75">
        <f t="shared" si="12"/>
        <v>305</v>
      </c>
      <c r="J306" s="76">
        <f>J305+0.0016</f>
        <v>1.6541999999999957</v>
      </c>
    </row>
    <row r="307" spans="9:10" ht="12.75">
      <c r="I307" s="75">
        <f t="shared" si="12"/>
        <v>306</v>
      </c>
      <c r="J307" s="76">
        <f t="shared" si="13"/>
        <v>1.6556999999999957</v>
      </c>
    </row>
    <row r="308" spans="9:10" ht="12.75">
      <c r="I308" s="75">
        <f t="shared" si="12"/>
        <v>307</v>
      </c>
      <c r="J308" s="76">
        <f t="shared" si="13"/>
        <v>1.6571999999999958</v>
      </c>
    </row>
    <row r="309" spans="9:10" ht="12.75">
      <c r="I309" s="75">
        <f t="shared" si="12"/>
        <v>308</v>
      </c>
      <c r="J309" s="76">
        <f>J308+0.0016</f>
        <v>1.6587999999999958</v>
      </c>
    </row>
    <row r="310" spans="9:10" ht="12.75">
      <c r="I310" s="75">
        <f t="shared" si="12"/>
        <v>309</v>
      </c>
      <c r="J310" s="76">
        <f t="shared" si="13"/>
        <v>1.660299999999996</v>
      </c>
    </row>
    <row r="311" spans="9:10" ht="12.75">
      <c r="I311" s="75">
        <f aca="true" t="shared" si="14" ref="I311:I374">I310+1</f>
        <v>310</v>
      </c>
      <c r="J311" s="76">
        <f>J310+0.0016</f>
        <v>1.661899999999996</v>
      </c>
    </row>
    <row r="312" spans="9:10" ht="12.75">
      <c r="I312" s="75">
        <f t="shared" si="14"/>
        <v>311</v>
      </c>
      <c r="J312" s="76">
        <f t="shared" si="13"/>
        <v>1.663399999999996</v>
      </c>
    </row>
    <row r="313" spans="9:10" ht="12.75">
      <c r="I313" s="75">
        <f t="shared" si="14"/>
        <v>312</v>
      </c>
      <c r="J313" s="76">
        <f>J312+0.0016</f>
        <v>1.664999999999996</v>
      </c>
    </row>
    <row r="314" spans="9:10" ht="12.75">
      <c r="I314" s="75">
        <f t="shared" si="14"/>
        <v>313</v>
      </c>
      <c r="J314" s="76">
        <f t="shared" si="13"/>
        <v>1.666499999999996</v>
      </c>
    </row>
    <row r="315" spans="9:10" ht="12.75">
      <c r="I315" s="75">
        <f t="shared" si="14"/>
        <v>314</v>
      </c>
      <c r="J315" s="76">
        <f t="shared" si="13"/>
        <v>1.6679999999999962</v>
      </c>
    </row>
    <row r="316" spans="9:10" ht="12.75">
      <c r="I316" s="75">
        <f t="shared" si="14"/>
        <v>315</v>
      </c>
      <c r="J316" s="76">
        <f>J315+0.0016</f>
        <v>1.6695999999999962</v>
      </c>
    </row>
    <row r="317" spans="9:10" ht="12.75">
      <c r="I317" s="75">
        <f t="shared" si="14"/>
        <v>316</v>
      </c>
      <c r="J317" s="76">
        <f t="shared" si="13"/>
        <v>1.6710999999999963</v>
      </c>
    </row>
    <row r="318" spans="9:10" ht="12.75">
      <c r="I318" s="75">
        <f t="shared" si="14"/>
        <v>317</v>
      </c>
      <c r="J318" s="76">
        <f>J317+0.0016</f>
        <v>1.6726999999999963</v>
      </c>
    </row>
    <row r="319" spans="9:10" ht="12.75">
      <c r="I319" s="75">
        <f t="shared" si="14"/>
        <v>318</v>
      </c>
      <c r="J319" s="76">
        <f t="shared" si="13"/>
        <v>1.6741999999999964</v>
      </c>
    </row>
    <row r="320" spans="9:10" ht="12.75">
      <c r="I320" s="75">
        <f t="shared" si="14"/>
        <v>319</v>
      </c>
      <c r="J320" s="76">
        <f t="shared" si="13"/>
        <v>1.6756999999999964</v>
      </c>
    </row>
    <row r="321" spans="9:10" ht="12.75">
      <c r="I321" s="75">
        <f t="shared" si="14"/>
        <v>320</v>
      </c>
      <c r="J321" s="76">
        <f>J320+0.0016</f>
        <v>1.6772999999999965</v>
      </c>
    </row>
    <row r="322" spans="9:10" ht="12.75">
      <c r="I322" s="75">
        <f t="shared" si="14"/>
        <v>321</v>
      </c>
      <c r="J322" s="76">
        <f t="shared" si="13"/>
        <v>1.6787999999999965</v>
      </c>
    </row>
    <row r="323" spans="9:10" ht="12.75">
      <c r="I323" s="75">
        <f t="shared" si="14"/>
        <v>322</v>
      </c>
      <c r="J323" s="76">
        <f>J322+0.0016</f>
        <v>1.6803999999999966</v>
      </c>
    </row>
    <row r="324" spans="9:10" ht="12.75">
      <c r="I324" s="75">
        <f t="shared" si="14"/>
        <v>323</v>
      </c>
      <c r="J324" s="76">
        <f>J323+0.0015</f>
        <v>1.6818999999999966</v>
      </c>
    </row>
    <row r="325" spans="9:10" ht="12.75">
      <c r="I325" s="75">
        <f t="shared" si="14"/>
        <v>324</v>
      </c>
      <c r="J325" s="76">
        <f aca="true" t="shared" si="15" ref="J325:J387">J324+0.0015</f>
        <v>1.6833999999999967</v>
      </c>
    </row>
    <row r="326" spans="9:10" ht="12.75">
      <c r="I326" s="75">
        <f t="shared" si="14"/>
        <v>325</v>
      </c>
      <c r="J326" s="76">
        <f>J325+0.0016</f>
        <v>1.6849999999999967</v>
      </c>
    </row>
    <row r="327" spans="9:10" ht="12.75">
      <c r="I327" s="75">
        <f t="shared" si="14"/>
        <v>326</v>
      </c>
      <c r="J327" s="76">
        <f t="shared" si="15"/>
        <v>1.6864999999999968</v>
      </c>
    </row>
    <row r="328" spans="9:10" ht="12.75">
      <c r="I328" s="75">
        <f t="shared" si="14"/>
        <v>327</v>
      </c>
      <c r="J328" s="76">
        <f>J327+0.0016</f>
        <v>1.6880999999999968</v>
      </c>
    </row>
    <row r="329" spans="9:10" ht="12.75">
      <c r="I329" s="75">
        <f t="shared" si="14"/>
        <v>328</v>
      </c>
      <c r="J329" s="76">
        <f t="shared" si="15"/>
        <v>1.6895999999999969</v>
      </c>
    </row>
    <row r="330" spans="9:10" ht="12.75">
      <c r="I330" s="75">
        <f t="shared" si="14"/>
        <v>329</v>
      </c>
      <c r="J330" s="76">
        <f>J329+0.0016</f>
        <v>1.691199999999997</v>
      </c>
    </row>
    <row r="331" spans="9:10" ht="12.75">
      <c r="I331" s="75">
        <f t="shared" si="14"/>
        <v>330</v>
      </c>
      <c r="J331" s="76">
        <f t="shared" si="15"/>
        <v>1.692699999999997</v>
      </c>
    </row>
    <row r="332" spans="9:10" ht="12.75">
      <c r="I332" s="75">
        <f t="shared" si="14"/>
        <v>331</v>
      </c>
      <c r="J332" s="76">
        <f t="shared" si="15"/>
        <v>1.694199999999997</v>
      </c>
    </row>
    <row r="333" spans="9:10" ht="12.75">
      <c r="I333" s="75">
        <f t="shared" si="14"/>
        <v>332</v>
      </c>
      <c r="J333" s="76">
        <f>J332+0.0016</f>
        <v>1.695799999999997</v>
      </c>
    </row>
    <row r="334" spans="9:10" ht="12.75">
      <c r="I334" s="75">
        <f t="shared" si="14"/>
        <v>333</v>
      </c>
      <c r="J334" s="76">
        <f t="shared" si="15"/>
        <v>1.6972999999999971</v>
      </c>
    </row>
    <row r="335" spans="9:10" ht="12.75">
      <c r="I335" s="75">
        <f t="shared" si="14"/>
        <v>334</v>
      </c>
      <c r="J335" s="76">
        <f>J334+0.0016</f>
        <v>1.6988999999999972</v>
      </c>
    </row>
    <row r="336" spans="9:10" ht="12.75">
      <c r="I336" s="75">
        <f t="shared" si="14"/>
        <v>335</v>
      </c>
      <c r="J336" s="76">
        <f t="shared" si="15"/>
        <v>1.7003999999999972</v>
      </c>
    </row>
    <row r="337" spans="9:10" ht="12.75">
      <c r="I337" s="75">
        <f t="shared" si="14"/>
        <v>336</v>
      </c>
      <c r="J337" s="76">
        <f>J336+0.0016</f>
        <v>1.7019999999999973</v>
      </c>
    </row>
    <row r="338" spans="9:10" ht="12.75">
      <c r="I338" s="75">
        <f t="shared" si="14"/>
        <v>337</v>
      </c>
      <c r="J338" s="76">
        <f t="shared" si="15"/>
        <v>1.7034999999999973</v>
      </c>
    </row>
    <row r="339" spans="9:10" ht="12.75">
      <c r="I339" s="75">
        <f t="shared" si="14"/>
        <v>338</v>
      </c>
      <c r="J339" s="76">
        <f t="shared" si="15"/>
        <v>1.7049999999999974</v>
      </c>
    </row>
    <row r="340" spans="9:10" ht="12.75">
      <c r="I340" s="75">
        <f t="shared" si="14"/>
        <v>339</v>
      </c>
      <c r="J340" s="76">
        <f>J339+0.0016</f>
        <v>1.7065999999999975</v>
      </c>
    </row>
    <row r="341" spans="9:10" ht="12.75">
      <c r="I341" s="75">
        <f t="shared" si="14"/>
        <v>340</v>
      </c>
      <c r="J341" s="76">
        <f t="shared" si="15"/>
        <v>1.7080999999999975</v>
      </c>
    </row>
    <row r="342" spans="9:10" ht="12.75">
      <c r="I342" s="75">
        <f t="shared" si="14"/>
        <v>341</v>
      </c>
      <c r="J342" s="76">
        <f>J341+0.0016</f>
        <v>1.7096999999999976</v>
      </c>
    </row>
    <row r="343" spans="9:10" ht="12.75">
      <c r="I343" s="75">
        <f t="shared" si="14"/>
        <v>342</v>
      </c>
      <c r="J343" s="76">
        <f t="shared" si="15"/>
        <v>1.7111999999999976</v>
      </c>
    </row>
    <row r="344" spans="9:10" ht="12.75">
      <c r="I344" s="75">
        <f t="shared" si="14"/>
        <v>343</v>
      </c>
      <c r="J344" s="76">
        <f t="shared" si="15"/>
        <v>1.7126999999999977</v>
      </c>
    </row>
    <row r="345" spans="9:10" ht="12.75">
      <c r="I345" s="75">
        <f t="shared" si="14"/>
        <v>344</v>
      </c>
      <c r="J345" s="76">
        <f>J344+0.0016</f>
        <v>1.7142999999999977</v>
      </c>
    </row>
    <row r="346" spans="9:10" ht="12.75">
      <c r="I346" s="75">
        <f t="shared" si="14"/>
        <v>345</v>
      </c>
      <c r="J346" s="76">
        <f t="shared" si="15"/>
        <v>1.7157999999999978</v>
      </c>
    </row>
    <row r="347" spans="9:10" ht="12.75">
      <c r="I347" s="75">
        <f t="shared" si="14"/>
        <v>346</v>
      </c>
      <c r="J347" s="76">
        <f>J346+0.0016</f>
        <v>1.7173999999999978</v>
      </c>
    </row>
    <row r="348" spans="9:10" ht="12.75">
      <c r="I348" s="75">
        <f t="shared" si="14"/>
        <v>347</v>
      </c>
      <c r="J348" s="76">
        <f t="shared" si="15"/>
        <v>1.7188999999999979</v>
      </c>
    </row>
    <row r="349" spans="9:10" ht="12.75">
      <c r="I349" s="75">
        <f t="shared" si="14"/>
        <v>348</v>
      </c>
      <c r="J349" s="76">
        <f t="shared" si="15"/>
        <v>1.720399999999998</v>
      </c>
    </row>
    <row r="350" spans="9:10" ht="12.75">
      <c r="I350" s="75">
        <f t="shared" si="14"/>
        <v>349</v>
      </c>
      <c r="J350" s="76">
        <f>J349+0.0016</f>
        <v>1.721999999999998</v>
      </c>
    </row>
    <row r="351" spans="9:10" ht="12.75">
      <c r="I351" s="75">
        <f t="shared" si="14"/>
        <v>350</v>
      </c>
      <c r="J351" s="76">
        <f t="shared" si="15"/>
        <v>1.723499999999998</v>
      </c>
    </row>
    <row r="352" spans="9:10" ht="12.75">
      <c r="I352" s="75">
        <f t="shared" si="14"/>
        <v>351</v>
      </c>
      <c r="J352" s="76">
        <f>J351+0.0016</f>
        <v>1.725099999999998</v>
      </c>
    </row>
    <row r="353" spans="9:10" ht="12.75">
      <c r="I353" s="75">
        <f t="shared" si="14"/>
        <v>352</v>
      </c>
      <c r="J353" s="76">
        <f t="shared" si="15"/>
        <v>1.7265999999999981</v>
      </c>
    </row>
    <row r="354" spans="9:10" ht="12.75">
      <c r="I354" s="75">
        <f t="shared" si="14"/>
        <v>353</v>
      </c>
      <c r="J354" s="76">
        <f>J353+0.0016</f>
        <v>1.7281999999999982</v>
      </c>
    </row>
    <row r="355" spans="9:10" ht="12.75">
      <c r="I355" s="75">
        <f t="shared" si="14"/>
        <v>354</v>
      </c>
      <c r="J355" s="76">
        <f t="shared" si="15"/>
        <v>1.7296999999999982</v>
      </c>
    </row>
    <row r="356" spans="9:10" ht="12.75">
      <c r="I356" s="75">
        <f t="shared" si="14"/>
        <v>355</v>
      </c>
      <c r="J356" s="76">
        <f t="shared" si="15"/>
        <v>1.7311999999999983</v>
      </c>
    </row>
    <row r="357" spans="9:10" ht="12.75">
      <c r="I357" s="75">
        <f t="shared" si="14"/>
        <v>356</v>
      </c>
      <c r="J357" s="76">
        <f>J356+0.0016</f>
        <v>1.7327999999999983</v>
      </c>
    </row>
    <row r="358" spans="9:10" ht="12.75">
      <c r="I358" s="75">
        <f t="shared" si="14"/>
        <v>357</v>
      </c>
      <c r="J358" s="76">
        <f t="shared" si="15"/>
        <v>1.7342999999999984</v>
      </c>
    </row>
    <row r="359" spans="9:10" ht="12.75">
      <c r="I359" s="75">
        <f t="shared" si="14"/>
        <v>358</v>
      </c>
      <c r="J359" s="76">
        <f>J358+0.0016</f>
        <v>1.7358999999999984</v>
      </c>
    </row>
    <row r="360" spans="9:10" ht="12.75">
      <c r="I360" s="75">
        <f t="shared" si="14"/>
        <v>359</v>
      </c>
      <c r="J360" s="76">
        <f t="shared" si="15"/>
        <v>1.7373999999999985</v>
      </c>
    </row>
    <row r="361" spans="9:10" ht="12.75">
      <c r="I361" s="75">
        <f t="shared" si="14"/>
        <v>360</v>
      </c>
      <c r="J361" s="76">
        <f>J360+0.0016</f>
        <v>1.7389999999999985</v>
      </c>
    </row>
    <row r="362" spans="9:10" ht="12.75">
      <c r="I362" s="75">
        <f t="shared" si="14"/>
        <v>361</v>
      </c>
      <c r="J362" s="76">
        <f t="shared" si="15"/>
        <v>1.7404999999999986</v>
      </c>
    </row>
    <row r="363" spans="9:10" ht="12.75">
      <c r="I363" s="75">
        <f t="shared" si="14"/>
        <v>362</v>
      </c>
      <c r="J363" s="76">
        <f t="shared" si="15"/>
        <v>1.7419999999999987</v>
      </c>
    </row>
    <row r="364" spans="9:10" ht="12.75">
      <c r="I364" s="75">
        <f t="shared" si="14"/>
        <v>363</v>
      </c>
      <c r="J364" s="76">
        <f>J363+0.0016</f>
        <v>1.7435999999999987</v>
      </c>
    </row>
    <row r="365" spans="9:10" ht="12.75">
      <c r="I365" s="75">
        <f t="shared" si="14"/>
        <v>364</v>
      </c>
      <c r="J365" s="76">
        <f t="shared" si="15"/>
        <v>1.7450999999999988</v>
      </c>
    </row>
    <row r="366" spans="9:10" ht="12.75">
      <c r="I366" s="75">
        <f t="shared" si="14"/>
        <v>365</v>
      </c>
      <c r="J366" s="76">
        <f>J365+0.0016</f>
        <v>1.7466999999999988</v>
      </c>
    </row>
    <row r="367" spans="9:10" ht="12.75">
      <c r="I367" s="75">
        <f t="shared" si="14"/>
        <v>366</v>
      </c>
      <c r="J367" s="76">
        <f t="shared" si="15"/>
        <v>1.7481999999999989</v>
      </c>
    </row>
    <row r="368" spans="9:10" ht="12.75">
      <c r="I368" s="75">
        <f t="shared" si="14"/>
        <v>367</v>
      </c>
      <c r="J368" s="76">
        <f t="shared" si="15"/>
        <v>1.749699999999999</v>
      </c>
    </row>
    <row r="369" spans="9:10" ht="12.75">
      <c r="I369" s="75">
        <f t="shared" si="14"/>
        <v>368</v>
      </c>
      <c r="J369" s="76">
        <f>J368+0.0016</f>
        <v>1.751299999999999</v>
      </c>
    </row>
    <row r="370" spans="9:10" ht="12.75">
      <c r="I370" s="75">
        <f t="shared" si="14"/>
        <v>369</v>
      </c>
      <c r="J370" s="76">
        <f t="shared" si="15"/>
        <v>1.752799999999999</v>
      </c>
    </row>
    <row r="371" spans="9:10" ht="12.75">
      <c r="I371" s="75">
        <f t="shared" si="14"/>
        <v>370</v>
      </c>
      <c r="J371" s="76">
        <f>J370+0.0016</f>
        <v>1.754399999999999</v>
      </c>
    </row>
    <row r="372" spans="9:10" ht="12.75">
      <c r="I372" s="75">
        <f t="shared" si="14"/>
        <v>371</v>
      </c>
      <c r="J372" s="76">
        <f t="shared" si="15"/>
        <v>1.7558999999999991</v>
      </c>
    </row>
    <row r="373" spans="9:10" ht="12.75">
      <c r="I373" s="75">
        <f t="shared" si="14"/>
        <v>372</v>
      </c>
      <c r="J373" s="76">
        <f t="shared" si="15"/>
        <v>1.7573999999999992</v>
      </c>
    </row>
    <row r="374" spans="9:10" ht="12.75">
      <c r="I374" s="75">
        <f t="shared" si="14"/>
        <v>373</v>
      </c>
      <c r="J374" s="76">
        <f>J373+0.0016</f>
        <v>1.7589999999999992</v>
      </c>
    </row>
    <row r="375" spans="9:10" ht="12.75">
      <c r="I375" s="75">
        <f aca="true" t="shared" si="16" ref="I375:I438">I374+1</f>
        <v>374</v>
      </c>
      <c r="J375" s="76">
        <f t="shared" si="15"/>
        <v>1.7604999999999993</v>
      </c>
    </row>
    <row r="376" spans="9:10" ht="12.75">
      <c r="I376" s="75">
        <f t="shared" si="16"/>
        <v>375</v>
      </c>
      <c r="J376" s="76">
        <f>J375+0.0016</f>
        <v>1.7620999999999993</v>
      </c>
    </row>
    <row r="377" spans="9:10" ht="12.75">
      <c r="I377" s="75">
        <f t="shared" si="16"/>
        <v>376</v>
      </c>
      <c r="J377" s="76">
        <f t="shared" si="15"/>
        <v>1.7635999999999994</v>
      </c>
    </row>
    <row r="378" spans="9:10" ht="12.75">
      <c r="I378" s="75">
        <f t="shared" si="16"/>
        <v>377</v>
      </c>
      <c r="J378" s="76">
        <f>J377+0.0016</f>
        <v>1.7651999999999994</v>
      </c>
    </row>
    <row r="379" spans="9:10" ht="12.75">
      <c r="I379" s="75">
        <f t="shared" si="16"/>
        <v>378</v>
      </c>
      <c r="J379" s="76">
        <f t="shared" si="15"/>
        <v>1.7666999999999995</v>
      </c>
    </row>
    <row r="380" spans="9:10" ht="12.75">
      <c r="I380" s="75">
        <f t="shared" si="16"/>
        <v>379</v>
      </c>
      <c r="J380" s="76">
        <f t="shared" si="15"/>
        <v>1.7681999999999995</v>
      </c>
    </row>
    <row r="381" spans="9:10" ht="12.75">
      <c r="I381" s="75">
        <f t="shared" si="16"/>
        <v>380</v>
      </c>
      <c r="J381" s="76">
        <f>J380+0.0016</f>
        <v>1.7697999999999996</v>
      </c>
    </row>
    <row r="382" spans="9:10" ht="12.75">
      <c r="I382" s="75">
        <f t="shared" si="16"/>
        <v>381</v>
      </c>
      <c r="J382" s="76">
        <f t="shared" si="15"/>
        <v>1.7712999999999997</v>
      </c>
    </row>
    <row r="383" spans="9:10" ht="12.75">
      <c r="I383" s="75">
        <f t="shared" si="16"/>
        <v>382</v>
      </c>
      <c r="J383" s="76">
        <f>J382+0.0016</f>
        <v>1.7728999999999997</v>
      </c>
    </row>
    <row r="384" spans="9:10" ht="12.75">
      <c r="I384" s="75">
        <f t="shared" si="16"/>
        <v>383</v>
      </c>
      <c r="J384" s="76">
        <f t="shared" si="15"/>
        <v>1.7743999999999998</v>
      </c>
    </row>
    <row r="385" spans="9:10" ht="12.75">
      <c r="I385" s="75">
        <f t="shared" si="16"/>
        <v>384</v>
      </c>
      <c r="J385" s="76">
        <f>J384+0.0016</f>
        <v>1.7759999999999998</v>
      </c>
    </row>
    <row r="386" spans="9:10" ht="12.75">
      <c r="I386" s="75">
        <f t="shared" si="16"/>
        <v>385</v>
      </c>
      <c r="J386" s="76">
        <f t="shared" si="15"/>
        <v>1.7774999999999999</v>
      </c>
    </row>
    <row r="387" spans="9:10" ht="12.75">
      <c r="I387" s="75">
        <f t="shared" si="16"/>
        <v>386</v>
      </c>
      <c r="J387" s="76">
        <f t="shared" si="15"/>
        <v>1.779</v>
      </c>
    </row>
    <row r="388" spans="9:10" ht="12.75">
      <c r="I388" s="75">
        <f t="shared" si="16"/>
        <v>387</v>
      </c>
      <c r="J388" s="76">
        <f>J387+0.0016</f>
        <v>1.7806</v>
      </c>
    </row>
    <row r="389" spans="9:10" ht="12.75">
      <c r="I389" s="75">
        <f t="shared" si="16"/>
        <v>388</v>
      </c>
      <c r="J389" s="76">
        <f aca="true" t="shared" si="17" ref="J389:J452">J388+0.0015</f>
        <v>1.7821</v>
      </c>
    </row>
    <row r="390" spans="9:10" ht="12.75">
      <c r="I390" s="75">
        <f t="shared" si="16"/>
        <v>389</v>
      </c>
      <c r="J390" s="76">
        <f>J389+0.0016</f>
        <v>1.7837</v>
      </c>
    </row>
    <row r="391" spans="9:10" ht="12.75">
      <c r="I391" s="75">
        <f t="shared" si="16"/>
        <v>390</v>
      </c>
      <c r="J391" s="76">
        <f t="shared" si="17"/>
        <v>1.7852000000000001</v>
      </c>
    </row>
    <row r="392" spans="9:10" ht="12.75">
      <c r="I392" s="75">
        <f t="shared" si="16"/>
        <v>391</v>
      </c>
      <c r="J392" s="76">
        <f t="shared" si="17"/>
        <v>1.7867000000000002</v>
      </c>
    </row>
    <row r="393" spans="9:10" ht="12.75">
      <c r="I393" s="75">
        <f t="shared" si="16"/>
        <v>392</v>
      </c>
      <c r="J393" s="76">
        <f>J392+0.0016</f>
        <v>1.7883000000000002</v>
      </c>
    </row>
    <row r="394" spans="9:10" ht="12.75">
      <c r="I394" s="75">
        <f t="shared" si="16"/>
        <v>393</v>
      </c>
      <c r="J394" s="76">
        <f t="shared" si="17"/>
        <v>1.7898000000000003</v>
      </c>
    </row>
    <row r="395" spans="9:10" ht="12.75">
      <c r="I395" s="75">
        <f t="shared" si="16"/>
        <v>394</v>
      </c>
      <c r="J395" s="76">
        <f>J394+0.0016</f>
        <v>1.7914000000000003</v>
      </c>
    </row>
    <row r="396" spans="9:10" ht="12.75">
      <c r="I396" s="75">
        <f t="shared" si="16"/>
        <v>395</v>
      </c>
      <c r="J396" s="76">
        <f t="shared" si="17"/>
        <v>1.7929000000000004</v>
      </c>
    </row>
    <row r="397" spans="9:10" ht="12.75">
      <c r="I397" s="75">
        <f t="shared" si="16"/>
        <v>396</v>
      </c>
      <c r="J397" s="76">
        <f t="shared" si="17"/>
        <v>1.7944000000000004</v>
      </c>
    </row>
    <row r="398" spans="9:10" ht="12.75">
      <c r="I398" s="75">
        <f t="shared" si="16"/>
        <v>397</v>
      </c>
      <c r="J398" s="76">
        <f>J397+0.0016</f>
        <v>1.7960000000000005</v>
      </c>
    </row>
    <row r="399" spans="9:10" ht="12.75">
      <c r="I399" s="75">
        <f t="shared" si="16"/>
        <v>398</v>
      </c>
      <c r="J399" s="76">
        <f t="shared" si="17"/>
        <v>1.7975000000000005</v>
      </c>
    </row>
    <row r="400" spans="9:10" ht="12.75">
      <c r="I400" s="75">
        <f t="shared" si="16"/>
        <v>399</v>
      </c>
      <c r="J400" s="76">
        <f>J399+0.0016</f>
        <v>1.7991000000000006</v>
      </c>
    </row>
    <row r="401" spans="9:10" ht="12.75">
      <c r="I401" s="75">
        <f t="shared" si="16"/>
        <v>400</v>
      </c>
      <c r="J401" s="76">
        <f t="shared" si="17"/>
        <v>1.8006000000000006</v>
      </c>
    </row>
    <row r="402" spans="9:10" ht="12.75">
      <c r="I402" s="75">
        <f t="shared" si="16"/>
        <v>401</v>
      </c>
      <c r="J402" s="76">
        <f>J401+0.0016</f>
        <v>1.8022000000000007</v>
      </c>
    </row>
    <row r="403" spans="9:10" ht="12.75">
      <c r="I403" s="75">
        <f t="shared" si="16"/>
        <v>402</v>
      </c>
      <c r="J403" s="76">
        <f t="shared" si="17"/>
        <v>1.8037000000000007</v>
      </c>
    </row>
    <row r="404" spans="9:10" ht="12.75">
      <c r="I404" s="75">
        <f t="shared" si="16"/>
        <v>403</v>
      </c>
      <c r="J404" s="76">
        <f t="shared" si="17"/>
        <v>1.8052000000000008</v>
      </c>
    </row>
    <row r="405" spans="9:10" ht="12.75">
      <c r="I405" s="75">
        <f t="shared" si="16"/>
        <v>404</v>
      </c>
      <c r="J405" s="76">
        <f>J404+0.0016</f>
        <v>1.8068000000000008</v>
      </c>
    </row>
    <row r="406" spans="9:10" ht="12.75">
      <c r="I406" s="75">
        <f t="shared" si="16"/>
        <v>405</v>
      </c>
      <c r="J406" s="76">
        <f t="shared" si="17"/>
        <v>1.808300000000001</v>
      </c>
    </row>
    <row r="407" spans="9:10" ht="12.75">
      <c r="I407" s="75">
        <f t="shared" si="16"/>
        <v>406</v>
      </c>
      <c r="J407" s="76">
        <f>J406+0.0016</f>
        <v>1.809900000000001</v>
      </c>
    </row>
    <row r="408" spans="9:10" ht="12.75">
      <c r="I408" s="75">
        <f t="shared" si="16"/>
        <v>407</v>
      </c>
      <c r="J408" s="76">
        <f t="shared" si="17"/>
        <v>1.811400000000001</v>
      </c>
    </row>
    <row r="409" spans="9:10" ht="12.75">
      <c r="I409" s="75">
        <f t="shared" si="16"/>
        <v>408</v>
      </c>
      <c r="J409" s="76">
        <f>J408+0.0016</f>
        <v>1.813000000000001</v>
      </c>
    </row>
    <row r="410" spans="9:10" ht="12.75">
      <c r="I410" s="75">
        <f t="shared" si="16"/>
        <v>409</v>
      </c>
      <c r="J410" s="76">
        <f t="shared" si="17"/>
        <v>1.8145000000000011</v>
      </c>
    </row>
    <row r="411" spans="9:10" ht="12.75">
      <c r="I411" s="75">
        <f t="shared" si="16"/>
        <v>410</v>
      </c>
      <c r="J411" s="76">
        <f t="shared" si="17"/>
        <v>1.8160000000000012</v>
      </c>
    </row>
    <row r="412" spans="9:10" ht="12.75">
      <c r="I412" s="75">
        <f t="shared" si="16"/>
        <v>411</v>
      </c>
      <c r="J412" s="76">
        <f>J411+0.0016</f>
        <v>1.8176000000000012</v>
      </c>
    </row>
    <row r="413" spans="9:10" ht="12.75">
      <c r="I413" s="75">
        <f t="shared" si="16"/>
        <v>412</v>
      </c>
      <c r="J413" s="76">
        <f t="shared" si="17"/>
        <v>1.8191000000000013</v>
      </c>
    </row>
    <row r="414" spans="9:10" ht="12.75">
      <c r="I414" s="75">
        <f t="shared" si="16"/>
        <v>413</v>
      </c>
      <c r="J414" s="76">
        <f>J413+0.0016</f>
        <v>1.8207000000000013</v>
      </c>
    </row>
    <row r="415" spans="9:10" ht="12.75">
      <c r="I415" s="75">
        <f t="shared" si="16"/>
        <v>414</v>
      </c>
      <c r="J415" s="76">
        <f t="shared" si="17"/>
        <v>1.8222000000000014</v>
      </c>
    </row>
    <row r="416" spans="9:10" ht="12.75">
      <c r="I416" s="75">
        <f t="shared" si="16"/>
        <v>415</v>
      </c>
      <c r="J416" s="76">
        <f t="shared" si="17"/>
        <v>1.8237000000000014</v>
      </c>
    </row>
    <row r="417" spans="9:10" ht="12.75">
      <c r="I417" s="75">
        <f t="shared" si="16"/>
        <v>416</v>
      </c>
      <c r="J417" s="76">
        <f>J416+0.0016</f>
        <v>1.8253000000000015</v>
      </c>
    </row>
    <row r="418" spans="9:10" ht="12.75">
      <c r="I418" s="75">
        <f t="shared" si="16"/>
        <v>417</v>
      </c>
      <c r="J418" s="76">
        <f t="shared" si="17"/>
        <v>1.8268000000000015</v>
      </c>
    </row>
    <row r="419" spans="9:10" ht="12.75">
      <c r="I419" s="75">
        <f t="shared" si="16"/>
        <v>418</v>
      </c>
      <c r="J419" s="76">
        <f>J418+0.0016</f>
        <v>1.8284000000000016</v>
      </c>
    </row>
    <row r="420" spans="9:10" ht="12.75">
      <c r="I420" s="75">
        <f t="shared" si="16"/>
        <v>419</v>
      </c>
      <c r="J420" s="76">
        <f t="shared" si="17"/>
        <v>1.8299000000000016</v>
      </c>
    </row>
    <row r="421" spans="9:10" ht="12.75">
      <c r="I421" s="75">
        <f t="shared" si="16"/>
        <v>420</v>
      </c>
      <c r="J421" s="76">
        <f t="shared" si="17"/>
        <v>1.8314000000000017</v>
      </c>
    </row>
    <row r="422" spans="9:10" ht="12.75">
      <c r="I422" s="75">
        <f t="shared" si="16"/>
        <v>421</v>
      </c>
      <c r="J422" s="76">
        <f>J421+0.0016</f>
        <v>1.8330000000000017</v>
      </c>
    </row>
    <row r="423" spans="9:10" ht="12.75">
      <c r="I423" s="75">
        <f t="shared" si="16"/>
        <v>422</v>
      </c>
      <c r="J423" s="76">
        <f t="shared" si="17"/>
        <v>1.8345000000000018</v>
      </c>
    </row>
    <row r="424" spans="9:10" ht="12.75">
      <c r="I424" s="75">
        <f t="shared" si="16"/>
        <v>423</v>
      </c>
      <c r="J424" s="76">
        <f>J423+0.0016</f>
        <v>1.8361000000000018</v>
      </c>
    </row>
    <row r="425" spans="9:10" ht="12.75">
      <c r="I425" s="75">
        <f t="shared" si="16"/>
        <v>424</v>
      </c>
      <c r="J425" s="76">
        <f t="shared" si="17"/>
        <v>1.837600000000002</v>
      </c>
    </row>
    <row r="426" spans="9:10" ht="12.75">
      <c r="I426" s="75">
        <f t="shared" si="16"/>
        <v>425</v>
      </c>
      <c r="J426" s="76">
        <f>J425+0.0016</f>
        <v>1.839200000000002</v>
      </c>
    </row>
    <row r="427" spans="9:10" ht="12.75">
      <c r="I427" s="75">
        <f t="shared" si="16"/>
        <v>426</v>
      </c>
      <c r="J427" s="76">
        <f t="shared" si="17"/>
        <v>1.840700000000002</v>
      </c>
    </row>
    <row r="428" spans="9:10" ht="12.75">
      <c r="I428" s="75">
        <f t="shared" si="16"/>
        <v>427</v>
      </c>
      <c r="J428" s="76">
        <f t="shared" si="17"/>
        <v>1.842200000000002</v>
      </c>
    </row>
    <row r="429" spans="9:10" ht="12.75">
      <c r="I429" s="75">
        <f t="shared" si="16"/>
        <v>428</v>
      </c>
      <c r="J429" s="76">
        <f>J428+0.0016</f>
        <v>1.843800000000002</v>
      </c>
    </row>
    <row r="430" spans="9:10" ht="12.75">
      <c r="I430" s="75">
        <f t="shared" si="16"/>
        <v>429</v>
      </c>
      <c r="J430" s="76">
        <f t="shared" si="17"/>
        <v>1.8453000000000022</v>
      </c>
    </row>
    <row r="431" spans="9:10" ht="12.75">
      <c r="I431" s="75">
        <f t="shared" si="16"/>
        <v>430</v>
      </c>
      <c r="J431" s="76">
        <f>J430+0.0016</f>
        <v>1.8469000000000022</v>
      </c>
    </row>
    <row r="432" spans="9:10" ht="12.75">
      <c r="I432" s="75">
        <f t="shared" si="16"/>
        <v>431</v>
      </c>
      <c r="J432" s="76">
        <f t="shared" si="17"/>
        <v>1.8484000000000023</v>
      </c>
    </row>
    <row r="433" spans="9:10" ht="12.75">
      <c r="I433" s="75">
        <f t="shared" si="16"/>
        <v>432</v>
      </c>
      <c r="J433" s="76">
        <f>J432+0.0016</f>
        <v>1.8500000000000023</v>
      </c>
    </row>
    <row r="434" spans="9:10" ht="12.75">
      <c r="I434" s="75">
        <f t="shared" si="16"/>
        <v>433</v>
      </c>
      <c r="J434" s="76">
        <f t="shared" si="17"/>
        <v>1.8515000000000024</v>
      </c>
    </row>
    <row r="435" spans="9:10" ht="12.75">
      <c r="I435" s="75">
        <f t="shared" si="16"/>
        <v>434</v>
      </c>
      <c r="J435" s="76">
        <f t="shared" si="17"/>
        <v>1.8530000000000024</v>
      </c>
    </row>
    <row r="436" spans="9:10" ht="12.75">
      <c r="I436" s="75">
        <f t="shared" si="16"/>
        <v>435</v>
      </c>
      <c r="J436" s="76">
        <f>J435+0.0016</f>
        <v>1.8546000000000025</v>
      </c>
    </row>
    <row r="437" spans="9:10" ht="12.75">
      <c r="I437" s="75">
        <f t="shared" si="16"/>
        <v>436</v>
      </c>
      <c r="J437" s="76">
        <f t="shared" si="17"/>
        <v>1.8561000000000025</v>
      </c>
    </row>
    <row r="438" spans="9:10" ht="12.75">
      <c r="I438" s="75">
        <f t="shared" si="16"/>
        <v>437</v>
      </c>
      <c r="J438" s="76">
        <f>J437+0.0016</f>
        <v>1.8577000000000026</v>
      </c>
    </row>
    <row r="439" spans="9:10" ht="12.75">
      <c r="I439" s="75">
        <f aca="true" t="shared" si="18" ref="I439:I503">I438+1</f>
        <v>438</v>
      </c>
      <c r="J439" s="76">
        <f t="shared" si="17"/>
        <v>1.8592000000000026</v>
      </c>
    </row>
    <row r="440" spans="9:10" ht="12.75">
      <c r="I440" s="75">
        <f t="shared" si="18"/>
        <v>439</v>
      </c>
      <c r="J440" s="76">
        <f t="shared" si="17"/>
        <v>1.8607000000000027</v>
      </c>
    </row>
    <row r="441" spans="9:10" ht="12.75">
      <c r="I441" s="75">
        <f t="shared" si="18"/>
        <v>440</v>
      </c>
      <c r="J441" s="76">
        <f>J440+0.0016</f>
        <v>1.8623000000000027</v>
      </c>
    </row>
    <row r="442" spans="9:10" ht="12.75">
      <c r="I442" s="75">
        <f t="shared" si="18"/>
        <v>441</v>
      </c>
      <c r="J442" s="76">
        <f t="shared" si="17"/>
        <v>1.8638000000000028</v>
      </c>
    </row>
    <row r="443" spans="9:10" ht="12.75">
      <c r="I443" s="75">
        <f t="shared" si="18"/>
        <v>442</v>
      </c>
      <c r="J443" s="76">
        <f>J442+0.0016</f>
        <v>1.8654000000000028</v>
      </c>
    </row>
    <row r="444" spans="9:10" ht="12.75">
      <c r="I444" s="75">
        <f t="shared" si="18"/>
        <v>443</v>
      </c>
      <c r="J444" s="76">
        <f t="shared" si="17"/>
        <v>1.866900000000003</v>
      </c>
    </row>
    <row r="445" spans="9:10" ht="12.75">
      <c r="I445" s="75">
        <f t="shared" si="18"/>
        <v>444</v>
      </c>
      <c r="J445" s="76">
        <f t="shared" si="17"/>
        <v>1.868400000000003</v>
      </c>
    </row>
    <row r="446" spans="9:10" ht="12.75">
      <c r="I446" s="75">
        <f t="shared" si="18"/>
        <v>445</v>
      </c>
      <c r="J446" s="76">
        <f>J445+0.0016</f>
        <v>1.870000000000003</v>
      </c>
    </row>
    <row r="447" spans="9:10" ht="12.75">
      <c r="I447" s="75">
        <f t="shared" si="18"/>
        <v>446</v>
      </c>
      <c r="J447" s="76">
        <f t="shared" si="17"/>
        <v>1.871500000000003</v>
      </c>
    </row>
    <row r="448" spans="9:10" ht="12.75">
      <c r="I448" s="75">
        <f t="shared" si="18"/>
        <v>447</v>
      </c>
      <c r="J448" s="76">
        <f>J447+0.0016</f>
        <v>1.873100000000003</v>
      </c>
    </row>
    <row r="449" spans="9:10" ht="12.75">
      <c r="I449" s="75">
        <f t="shared" si="18"/>
        <v>448</v>
      </c>
      <c r="J449" s="76">
        <f t="shared" si="17"/>
        <v>1.8746000000000032</v>
      </c>
    </row>
    <row r="450" spans="9:10" ht="12.75">
      <c r="I450" s="75">
        <f t="shared" si="18"/>
        <v>449</v>
      </c>
      <c r="J450" s="76">
        <f>J449+0.0016</f>
        <v>1.8762000000000032</v>
      </c>
    </row>
    <row r="451" spans="9:10" ht="12.75">
      <c r="I451" s="75">
        <f t="shared" si="18"/>
        <v>450</v>
      </c>
      <c r="J451" s="76">
        <f t="shared" si="17"/>
        <v>1.8777000000000033</v>
      </c>
    </row>
    <row r="452" spans="9:10" ht="12.75">
      <c r="I452" s="75">
        <f t="shared" si="18"/>
        <v>451</v>
      </c>
      <c r="J452" s="76">
        <f t="shared" si="17"/>
        <v>1.8792000000000033</v>
      </c>
    </row>
    <row r="453" spans="9:10" ht="12.75">
      <c r="I453" s="75">
        <f t="shared" si="18"/>
        <v>452</v>
      </c>
      <c r="J453" s="76">
        <f>J452+0.0016</f>
        <v>1.8808000000000034</v>
      </c>
    </row>
    <row r="454" spans="9:10" ht="12.75">
      <c r="I454" s="75">
        <f t="shared" si="18"/>
        <v>453</v>
      </c>
      <c r="J454" s="76">
        <f aca="true" t="shared" si="19" ref="J454:J500">J453+0.0015</f>
        <v>1.8823000000000034</v>
      </c>
    </row>
    <row r="455" spans="9:10" ht="12.75">
      <c r="I455" s="75">
        <f t="shared" si="18"/>
        <v>454</v>
      </c>
      <c r="J455" s="76">
        <f>J454+0.0016</f>
        <v>1.8839000000000035</v>
      </c>
    </row>
    <row r="456" spans="9:10" ht="12.75">
      <c r="I456" s="75">
        <f t="shared" si="18"/>
        <v>455</v>
      </c>
      <c r="J456" s="76">
        <f t="shared" si="19"/>
        <v>1.8854000000000035</v>
      </c>
    </row>
    <row r="457" spans="9:10" ht="12.75">
      <c r="I457" s="75">
        <f t="shared" si="18"/>
        <v>456</v>
      </c>
      <c r="J457" s="76">
        <f>J456+0.0016</f>
        <v>1.8870000000000036</v>
      </c>
    </row>
    <row r="458" spans="9:10" ht="12.75">
      <c r="I458" s="75">
        <f t="shared" si="18"/>
        <v>457</v>
      </c>
      <c r="J458" s="76">
        <f t="shared" si="19"/>
        <v>1.8885000000000036</v>
      </c>
    </row>
    <row r="459" spans="9:10" ht="12.75">
      <c r="I459" s="75">
        <f t="shared" si="18"/>
        <v>458</v>
      </c>
      <c r="J459" s="76">
        <f t="shared" si="19"/>
        <v>1.8900000000000037</v>
      </c>
    </row>
    <row r="460" spans="9:10" ht="12.75">
      <c r="I460" s="75">
        <f t="shared" si="18"/>
        <v>459</v>
      </c>
      <c r="J460" s="76">
        <f>J459+0.0016</f>
        <v>1.8916000000000037</v>
      </c>
    </row>
    <row r="461" spans="9:10" ht="12.75">
      <c r="I461" s="75">
        <f t="shared" si="18"/>
        <v>460</v>
      </c>
      <c r="J461" s="76">
        <f t="shared" si="19"/>
        <v>1.8931000000000038</v>
      </c>
    </row>
    <row r="462" spans="9:10" ht="12.75">
      <c r="I462" s="75">
        <f t="shared" si="18"/>
        <v>461</v>
      </c>
      <c r="J462" s="76">
        <f>J461+0.0016</f>
        <v>1.8947000000000038</v>
      </c>
    </row>
    <row r="463" spans="9:10" ht="12.75">
      <c r="I463" s="75">
        <f t="shared" si="18"/>
        <v>462</v>
      </c>
      <c r="J463" s="76">
        <f t="shared" si="19"/>
        <v>1.8962000000000039</v>
      </c>
    </row>
    <row r="464" spans="9:10" ht="12.75">
      <c r="I464" s="75">
        <f t="shared" si="18"/>
        <v>463</v>
      </c>
      <c r="J464" s="76">
        <f t="shared" si="19"/>
        <v>1.897700000000004</v>
      </c>
    </row>
    <row r="465" spans="9:10" ht="12.75">
      <c r="I465" s="75">
        <f t="shared" si="18"/>
        <v>464</v>
      </c>
      <c r="J465" s="76">
        <f>J464+0.0016</f>
        <v>1.899300000000004</v>
      </c>
    </row>
    <row r="466" spans="9:10" ht="12.75">
      <c r="I466" s="75">
        <f t="shared" si="18"/>
        <v>465</v>
      </c>
      <c r="J466" s="76">
        <f t="shared" si="19"/>
        <v>1.900800000000004</v>
      </c>
    </row>
    <row r="467" spans="9:10" ht="12.75">
      <c r="I467" s="75">
        <f t="shared" si="18"/>
        <v>466</v>
      </c>
      <c r="J467" s="76">
        <f>J466+0.0016</f>
        <v>1.902400000000004</v>
      </c>
    </row>
    <row r="468" spans="9:10" ht="12.75">
      <c r="I468" s="75">
        <f t="shared" si="18"/>
        <v>467</v>
      </c>
      <c r="J468" s="76">
        <f t="shared" si="19"/>
        <v>1.9039000000000041</v>
      </c>
    </row>
    <row r="469" spans="9:10" ht="12.75">
      <c r="I469" s="75">
        <f t="shared" si="18"/>
        <v>468</v>
      </c>
      <c r="J469" s="76">
        <f t="shared" si="19"/>
        <v>1.9054000000000042</v>
      </c>
    </row>
    <row r="470" spans="9:10" ht="12.75">
      <c r="I470" s="75">
        <f t="shared" si="18"/>
        <v>469</v>
      </c>
      <c r="J470" s="76">
        <f>J469+0.0016</f>
        <v>1.9070000000000042</v>
      </c>
    </row>
    <row r="471" spans="9:10" ht="12.75">
      <c r="I471" s="75">
        <f t="shared" si="18"/>
        <v>470</v>
      </c>
      <c r="J471" s="76">
        <f t="shared" si="19"/>
        <v>1.9085000000000043</v>
      </c>
    </row>
    <row r="472" spans="9:10" ht="12.75">
      <c r="I472" s="75">
        <f t="shared" si="18"/>
        <v>471</v>
      </c>
      <c r="J472" s="76">
        <f>J471+0.0016</f>
        <v>1.9101000000000043</v>
      </c>
    </row>
    <row r="473" spans="9:10" ht="12.75">
      <c r="I473" s="75">
        <f t="shared" si="18"/>
        <v>472</v>
      </c>
      <c r="J473" s="76">
        <f t="shared" si="19"/>
        <v>1.9116000000000044</v>
      </c>
    </row>
    <row r="474" spans="9:10" ht="12.75">
      <c r="I474" s="75">
        <f t="shared" si="18"/>
        <v>473</v>
      </c>
      <c r="J474" s="76">
        <f>J473+0.0016</f>
        <v>1.9132000000000045</v>
      </c>
    </row>
    <row r="475" spans="9:10" ht="12.75">
      <c r="I475" s="75">
        <f t="shared" si="18"/>
        <v>474</v>
      </c>
      <c r="J475" s="76">
        <f t="shared" si="19"/>
        <v>1.9147000000000045</v>
      </c>
    </row>
    <row r="476" spans="9:10" ht="12.75">
      <c r="I476" s="75">
        <f t="shared" si="18"/>
        <v>475</v>
      </c>
      <c r="J476" s="76">
        <f t="shared" si="19"/>
        <v>1.9162000000000046</v>
      </c>
    </row>
    <row r="477" spans="9:10" ht="12.75">
      <c r="I477" s="75">
        <f t="shared" si="18"/>
        <v>476</v>
      </c>
      <c r="J477" s="76">
        <f>J476+0.0016</f>
        <v>1.9178000000000046</v>
      </c>
    </row>
    <row r="478" spans="9:10" ht="12.75">
      <c r="I478" s="75">
        <f t="shared" si="18"/>
        <v>477</v>
      </c>
      <c r="J478" s="76">
        <f t="shared" si="19"/>
        <v>1.9193000000000047</v>
      </c>
    </row>
    <row r="479" spans="9:10" ht="12.75">
      <c r="I479" s="75">
        <f t="shared" si="18"/>
        <v>478</v>
      </c>
      <c r="J479" s="76">
        <f>J478+0.0016</f>
        <v>1.9209000000000047</v>
      </c>
    </row>
    <row r="480" spans="9:10" ht="12.75">
      <c r="I480" s="75">
        <f t="shared" si="18"/>
        <v>479</v>
      </c>
      <c r="J480" s="76">
        <f t="shared" si="19"/>
        <v>1.9224000000000048</v>
      </c>
    </row>
    <row r="481" spans="9:10" ht="12.75">
      <c r="I481" s="75">
        <f t="shared" si="18"/>
        <v>480</v>
      </c>
      <c r="J481" s="76">
        <f>J480+0.0016</f>
        <v>1.9240000000000048</v>
      </c>
    </row>
    <row r="482" spans="9:10" ht="12.75">
      <c r="I482" s="75">
        <f t="shared" si="18"/>
        <v>481</v>
      </c>
      <c r="J482" s="76">
        <f t="shared" si="19"/>
        <v>1.9255000000000049</v>
      </c>
    </row>
    <row r="483" spans="9:10" ht="12.75">
      <c r="I483" s="75">
        <f t="shared" si="18"/>
        <v>482</v>
      </c>
      <c r="J483" s="76">
        <f t="shared" si="19"/>
        <v>1.927000000000005</v>
      </c>
    </row>
    <row r="484" spans="9:10" ht="12.75">
      <c r="I484" s="75">
        <f t="shared" si="18"/>
        <v>483</v>
      </c>
      <c r="J484" s="76">
        <f>J483+0.0016</f>
        <v>1.928600000000005</v>
      </c>
    </row>
    <row r="485" spans="9:10" ht="12.75">
      <c r="I485" s="75">
        <f t="shared" si="18"/>
        <v>484</v>
      </c>
      <c r="J485" s="76">
        <f t="shared" si="19"/>
        <v>1.930100000000005</v>
      </c>
    </row>
    <row r="486" spans="9:10" ht="12.75">
      <c r="I486" s="75">
        <f t="shared" si="18"/>
        <v>485</v>
      </c>
      <c r="J486" s="76">
        <f>J485+0.0016</f>
        <v>1.931700000000005</v>
      </c>
    </row>
    <row r="487" spans="9:10" ht="12.75">
      <c r="I487" s="75">
        <f t="shared" si="18"/>
        <v>486</v>
      </c>
      <c r="J487" s="76">
        <f t="shared" si="19"/>
        <v>1.9332000000000051</v>
      </c>
    </row>
    <row r="488" spans="9:10" ht="12.75">
      <c r="I488" s="75">
        <f t="shared" si="18"/>
        <v>487</v>
      </c>
      <c r="J488" s="76">
        <f t="shared" si="19"/>
        <v>1.9347000000000052</v>
      </c>
    </row>
    <row r="489" spans="9:10" ht="12.75">
      <c r="I489" s="75">
        <f t="shared" si="18"/>
        <v>488</v>
      </c>
      <c r="J489" s="76">
        <f>J488+0.0016</f>
        <v>1.9363000000000052</v>
      </c>
    </row>
    <row r="490" spans="9:10" ht="12.75">
      <c r="I490" s="75">
        <f t="shared" si="18"/>
        <v>489</v>
      </c>
      <c r="J490" s="76">
        <f t="shared" si="19"/>
        <v>1.9378000000000053</v>
      </c>
    </row>
    <row r="491" spans="9:10" ht="12.75">
      <c r="I491" s="75">
        <f t="shared" si="18"/>
        <v>490</v>
      </c>
      <c r="J491" s="76">
        <f>J490+0.0016</f>
        <v>1.9394000000000053</v>
      </c>
    </row>
    <row r="492" spans="9:10" ht="12.75">
      <c r="I492" s="75">
        <f t="shared" si="18"/>
        <v>491</v>
      </c>
      <c r="J492" s="76">
        <f t="shared" si="19"/>
        <v>1.9409000000000054</v>
      </c>
    </row>
    <row r="493" spans="9:10" ht="12.75">
      <c r="I493" s="75">
        <f t="shared" si="18"/>
        <v>492</v>
      </c>
      <c r="J493" s="76">
        <f t="shared" si="19"/>
        <v>1.9424000000000055</v>
      </c>
    </row>
    <row r="494" spans="9:10" ht="12.75">
      <c r="I494" s="75">
        <f t="shared" si="18"/>
        <v>493</v>
      </c>
      <c r="J494" s="76">
        <f>J493+0.0016</f>
        <v>1.9440000000000055</v>
      </c>
    </row>
    <row r="495" spans="9:10" ht="12.75">
      <c r="I495" s="75">
        <f t="shared" si="18"/>
        <v>494</v>
      </c>
      <c r="J495" s="76">
        <f t="shared" si="19"/>
        <v>1.9455000000000056</v>
      </c>
    </row>
    <row r="496" spans="9:10" ht="12.75">
      <c r="I496" s="75">
        <f t="shared" si="18"/>
        <v>495</v>
      </c>
      <c r="J496" s="76">
        <f>J495+0.0016</f>
        <v>1.9471000000000056</v>
      </c>
    </row>
    <row r="497" spans="9:10" ht="12.75">
      <c r="I497" s="75">
        <f t="shared" si="18"/>
        <v>496</v>
      </c>
      <c r="J497" s="76">
        <f t="shared" si="19"/>
        <v>1.9486000000000057</v>
      </c>
    </row>
    <row r="498" spans="9:10" ht="12.75">
      <c r="I498" s="75">
        <f t="shared" si="18"/>
        <v>497</v>
      </c>
      <c r="J498" s="76">
        <f>J497+0.0016</f>
        <v>1.9502000000000057</v>
      </c>
    </row>
    <row r="499" spans="9:10" ht="12.75">
      <c r="I499" s="75">
        <f t="shared" si="18"/>
        <v>498</v>
      </c>
      <c r="J499" s="76">
        <f t="shared" si="19"/>
        <v>1.9517000000000058</v>
      </c>
    </row>
    <row r="500" spans="9:10" ht="12.75">
      <c r="I500" s="75">
        <f t="shared" si="18"/>
        <v>499</v>
      </c>
      <c r="J500" s="76">
        <f t="shared" si="19"/>
        <v>1.9532000000000058</v>
      </c>
    </row>
    <row r="501" spans="9:10" ht="12.75">
      <c r="I501" s="75">
        <f t="shared" si="18"/>
        <v>500</v>
      </c>
      <c r="J501" s="76">
        <f>J500+0.0016</f>
        <v>1.9548000000000059</v>
      </c>
    </row>
    <row r="502" spans="9:10" ht="12.75">
      <c r="I502" s="75">
        <f t="shared" si="18"/>
        <v>501</v>
      </c>
      <c r="J502" s="76">
        <f>J501+0.0017</f>
        <v>1.956500000000006</v>
      </c>
    </row>
    <row r="503" spans="9:10" ht="12.75">
      <c r="I503" s="75">
        <f t="shared" si="18"/>
        <v>502</v>
      </c>
      <c r="J503" s="76">
        <f>J502+0.0014</f>
        <v>1.957900000000006</v>
      </c>
    </row>
    <row r="504" spans="9:10" ht="12.75">
      <c r="I504" s="75">
        <f>I503+1</f>
        <v>503</v>
      </c>
      <c r="J504" s="76">
        <f>J503+0.0015</f>
        <v>1.959400000000006</v>
      </c>
    </row>
    <row r="505" spans="9:10" ht="12.75">
      <c r="I505" s="75">
        <f>I504+1</f>
        <v>504</v>
      </c>
      <c r="J505" s="76">
        <f>J504+0.0016</f>
        <v>1.961000000000006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5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64.00390625" style="0" customWidth="1"/>
    <col min="2" max="2" width="11.7109375" style="1" customWidth="1"/>
    <col min="3" max="4" width="15.28125" style="1" customWidth="1"/>
    <col min="5" max="5" width="48.8515625" style="0" customWidth="1"/>
    <col min="6" max="6" width="12.7109375" style="0" customWidth="1"/>
    <col min="7" max="7" width="11.7109375" style="0" customWidth="1"/>
    <col min="10" max="10" width="9.140625" style="79" customWidth="1"/>
  </cols>
  <sheetData>
    <row r="1" spans="9:10" ht="13.5" thickBot="1">
      <c r="I1" s="75">
        <v>0</v>
      </c>
      <c r="J1" s="76">
        <v>1</v>
      </c>
    </row>
    <row r="2" spans="1:10" ht="15">
      <c r="A2" s="40" t="s">
        <v>5</v>
      </c>
      <c r="B2" s="41">
        <v>42569</v>
      </c>
      <c r="I2" s="75">
        <v>1</v>
      </c>
      <c r="J2" s="76">
        <f>1+0.0025</f>
        <v>1.0025</v>
      </c>
    </row>
    <row r="3" spans="1:10" ht="15">
      <c r="A3" s="42" t="s">
        <v>37</v>
      </c>
      <c r="B3" s="44">
        <v>30</v>
      </c>
      <c r="I3" s="75">
        <f>I2+1</f>
        <v>2</v>
      </c>
      <c r="J3" s="76">
        <f>J2+0.0025</f>
        <v>1.005</v>
      </c>
    </row>
    <row r="4" spans="1:17" s="4" customFormat="1" ht="15">
      <c r="A4" s="42" t="s">
        <v>43</v>
      </c>
      <c r="B4" s="43">
        <f>252+380</f>
        <v>632</v>
      </c>
      <c r="C4" s="1"/>
      <c r="D4" s="1"/>
      <c r="E4" s="2"/>
      <c r="F4"/>
      <c r="G4"/>
      <c r="I4" s="75">
        <f>I3+1</f>
        <v>3</v>
      </c>
      <c r="J4" s="76">
        <f aca="true" t="shared" si="0" ref="J4:J67">J3+0.0025</f>
        <v>1.0074999999999998</v>
      </c>
      <c r="K4" s="6"/>
      <c r="L4" s="6"/>
      <c r="M4" s="6"/>
      <c r="N4" s="6"/>
      <c r="O4" s="6"/>
      <c r="P4" s="6"/>
      <c r="Q4" s="6"/>
    </row>
    <row r="5" spans="1:10" ht="15.75" thickBot="1">
      <c r="A5" s="42" t="s">
        <v>38</v>
      </c>
      <c r="B5" s="44">
        <v>13</v>
      </c>
      <c r="E5" s="2"/>
      <c r="I5" s="77">
        <f>I4+1</f>
        <v>4</v>
      </c>
      <c r="J5" s="78">
        <f>J4+0.0025</f>
        <v>1.0099999999999998</v>
      </c>
    </row>
    <row r="6" spans="1:10" ht="15">
      <c r="A6" s="42" t="s">
        <v>39</v>
      </c>
      <c r="B6" s="44">
        <v>0</v>
      </c>
      <c r="D6" s="92">
        <f>B2</f>
        <v>42569</v>
      </c>
      <c r="E6" s="34" t="s">
        <v>53</v>
      </c>
      <c r="I6" s="75">
        <f aca="true" t="shared" si="1" ref="I6:I69">I5+1</f>
        <v>5</v>
      </c>
      <c r="J6" s="76">
        <f>J5+0.0025</f>
        <v>1.0124999999999997</v>
      </c>
    </row>
    <row r="7" spans="1:10" ht="15">
      <c r="A7" s="42" t="s">
        <v>58</v>
      </c>
      <c r="B7" s="44">
        <v>65</v>
      </c>
      <c r="D7" s="93">
        <f>DATE(1996,2,29)</f>
        <v>35124</v>
      </c>
      <c r="E7" s="35" t="s">
        <v>54</v>
      </c>
      <c r="I7" s="75">
        <f t="shared" si="1"/>
        <v>6</v>
      </c>
      <c r="J7" s="76">
        <f t="shared" si="0"/>
        <v>1.0149999999999997</v>
      </c>
    </row>
    <row r="8" spans="1:10" ht="15">
      <c r="A8" s="42" t="s">
        <v>41</v>
      </c>
      <c r="B8" s="44">
        <v>0</v>
      </c>
      <c r="D8" s="59">
        <f>ROUND((D7-D6)/30.4166666666666,0)</f>
        <v>-245</v>
      </c>
      <c r="E8" s="60" t="s">
        <v>10</v>
      </c>
      <c r="I8" s="75">
        <f t="shared" si="1"/>
        <v>7</v>
      </c>
      <c r="J8" s="76">
        <f t="shared" si="0"/>
        <v>1.0174999999999996</v>
      </c>
    </row>
    <row r="9" spans="1:10" ht="15">
      <c r="A9" s="42" t="s">
        <v>70</v>
      </c>
      <c r="B9" s="44">
        <v>0</v>
      </c>
      <c r="D9" s="95">
        <v>0.0482</v>
      </c>
      <c r="E9" s="36" t="s">
        <v>34</v>
      </c>
      <c r="I9" s="75">
        <f t="shared" si="1"/>
        <v>8</v>
      </c>
      <c r="J9" s="76">
        <f t="shared" si="0"/>
        <v>1.0199999999999996</v>
      </c>
    </row>
    <row r="10" spans="1:10" ht="15">
      <c r="A10" s="42" t="s">
        <v>25</v>
      </c>
      <c r="B10" s="57">
        <v>0</v>
      </c>
      <c r="D10" s="95">
        <v>0.017</v>
      </c>
      <c r="E10" s="36" t="s">
        <v>35</v>
      </c>
      <c r="I10" s="75">
        <f t="shared" si="1"/>
        <v>9</v>
      </c>
      <c r="J10" s="76">
        <f t="shared" si="0"/>
        <v>1.0224999999999995</v>
      </c>
    </row>
    <row r="11" spans="1:10" ht="15.75" thickBot="1">
      <c r="A11" s="42" t="s">
        <v>28</v>
      </c>
      <c r="B11" s="57">
        <v>0</v>
      </c>
      <c r="D11" s="96">
        <f>IF(AND(D8&gt;0,D8&lt;=192),D8*D9,IF((D8&gt;192),((192*D9)+((D8-192)*D10)),0))</f>
        <v>0</v>
      </c>
      <c r="E11" s="61" t="s">
        <v>36</v>
      </c>
      <c r="I11" s="75">
        <f t="shared" si="1"/>
        <v>10</v>
      </c>
      <c r="J11" s="76">
        <f t="shared" si="0"/>
        <v>1.0249999999999995</v>
      </c>
    </row>
    <row r="12" spans="1:10" ht="15">
      <c r="A12" s="42" t="s">
        <v>29</v>
      </c>
      <c r="B12" s="57">
        <v>0</v>
      </c>
      <c r="I12" s="75">
        <f>I11+1</f>
        <v>11</v>
      </c>
      <c r="J12" s="76">
        <f>J11+0.0025</f>
        <v>1.0274999999999994</v>
      </c>
    </row>
    <row r="13" spans="1:10" ht="15">
      <c r="A13" s="42" t="s">
        <v>44</v>
      </c>
      <c r="B13" s="43">
        <v>0</v>
      </c>
      <c r="C13" s="74"/>
      <c r="D13" s="80">
        <f>IF(D6&lt;D7,LOOKUP(D8,I1:J505),1)</f>
        <v>1</v>
      </c>
      <c r="E13" t="s">
        <v>46</v>
      </c>
      <c r="I13" s="75">
        <f t="shared" si="1"/>
        <v>12</v>
      </c>
      <c r="J13" s="76">
        <f t="shared" si="0"/>
        <v>1.0299999999999994</v>
      </c>
    </row>
    <row r="14" spans="1:10" ht="15">
      <c r="A14" s="42" t="s">
        <v>23</v>
      </c>
      <c r="B14" s="44">
        <v>0</v>
      </c>
      <c r="I14" s="75">
        <f t="shared" si="1"/>
        <v>13</v>
      </c>
      <c r="J14" s="76">
        <f t="shared" si="0"/>
        <v>1.0324999999999993</v>
      </c>
    </row>
    <row r="15" spans="1:10" ht="15">
      <c r="A15" s="42" t="s">
        <v>49</v>
      </c>
      <c r="B15" s="44">
        <v>0</v>
      </c>
      <c r="I15" s="75">
        <f t="shared" si="1"/>
        <v>14</v>
      </c>
      <c r="J15" s="76">
        <f t="shared" si="0"/>
        <v>1.0349999999999993</v>
      </c>
    </row>
    <row r="16" spans="1:10" ht="15">
      <c r="A16" s="42" t="s">
        <v>50</v>
      </c>
      <c r="B16" s="44">
        <v>28.07</v>
      </c>
      <c r="I16" s="75">
        <f t="shared" si="1"/>
        <v>15</v>
      </c>
      <c r="J16" s="76">
        <f t="shared" si="0"/>
        <v>1.0374999999999992</v>
      </c>
    </row>
    <row r="17" spans="1:10" ht="15">
      <c r="A17" s="42" t="s">
        <v>51</v>
      </c>
      <c r="B17" s="44">
        <v>0</v>
      </c>
      <c r="I17" s="75">
        <f t="shared" si="1"/>
        <v>16</v>
      </c>
      <c r="J17" s="76">
        <f t="shared" si="0"/>
        <v>1.0399999999999991</v>
      </c>
    </row>
    <row r="18" spans="1:10" ht="15">
      <c r="A18" s="42" t="s">
        <v>26</v>
      </c>
      <c r="B18" s="44">
        <v>31.21</v>
      </c>
      <c r="I18" s="75">
        <f t="shared" si="1"/>
        <v>17</v>
      </c>
      <c r="J18" s="76">
        <f t="shared" si="0"/>
        <v>1.042499999999999</v>
      </c>
    </row>
    <row r="19" spans="1:10" ht="15">
      <c r="A19" s="42" t="s">
        <v>27</v>
      </c>
      <c r="B19" s="44">
        <f>12.3+4.51</f>
        <v>16.810000000000002</v>
      </c>
      <c r="I19" s="75">
        <f t="shared" si="1"/>
        <v>18</v>
      </c>
      <c r="J19" s="76">
        <f t="shared" si="0"/>
        <v>1.044999999999999</v>
      </c>
    </row>
    <row r="20" spans="1:10" ht="15">
      <c r="A20" s="42" t="s">
        <v>52</v>
      </c>
      <c r="B20" s="44">
        <v>0</v>
      </c>
      <c r="I20" s="75">
        <f t="shared" si="1"/>
        <v>19</v>
      </c>
      <c r="J20" s="76">
        <f t="shared" si="0"/>
        <v>1.047499999999999</v>
      </c>
    </row>
    <row r="21" spans="1:10" ht="15.75" thickBot="1">
      <c r="A21" s="45" t="s">
        <v>55</v>
      </c>
      <c r="B21" s="94">
        <v>1</v>
      </c>
      <c r="I21" s="75">
        <f t="shared" si="1"/>
        <v>20</v>
      </c>
      <c r="J21" s="76">
        <f t="shared" si="0"/>
        <v>1.049999999999999</v>
      </c>
    </row>
    <row r="22" spans="9:10" ht="13.5" thickBot="1">
      <c r="I22" s="75">
        <f t="shared" si="1"/>
        <v>21</v>
      </c>
      <c r="J22" s="76">
        <f t="shared" si="0"/>
        <v>1.0524999999999989</v>
      </c>
    </row>
    <row r="23" spans="1:10" ht="12.75">
      <c r="A23" s="8" t="s">
        <v>6</v>
      </c>
      <c r="B23" s="9" t="s">
        <v>7</v>
      </c>
      <c r="C23" s="9" t="s">
        <v>8</v>
      </c>
      <c r="D23" s="10" t="s">
        <v>9</v>
      </c>
      <c r="I23" s="75">
        <f t="shared" si="1"/>
        <v>22</v>
      </c>
      <c r="J23" s="76">
        <f>J22+0.0025</f>
        <v>1.0549999999999988</v>
      </c>
    </row>
    <row r="24" spans="1:10" ht="12.75">
      <c r="A24" s="11" t="s">
        <v>61</v>
      </c>
      <c r="B24" s="7">
        <f>B3*4.33333</f>
        <v>129.9999</v>
      </c>
      <c r="C24" s="97">
        <v>23.43</v>
      </c>
      <c r="D24" s="22">
        <f>B24*C24</f>
        <v>3045.897657</v>
      </c>
      <c r="I24" s="75">
        <f t="shared" si="1"/>
        <v>23</v>
      </c>
      <c r="J24" s="76">
        <f t="shared" si="0"/>
        <v>1.0574999999999988</v>
      </c>
    </row>
    <row r="25" spans="1:10" ht="12.75">
      <c r="A25" s="11" t="s">
        <v>62</v>
      </c>
      <c r="B25" s="7">
        <f>B3*4.33333</f>
        <v>129.9999</v>
      </c>
      <c r="C25" s="97">
        <f>D11</f>
        <v>0</v>
      </c>
      <c r="D25" s="22">
        <f>B25*C25</f>
        <v>0</v>
      </c>
      <c r="I25" s="75">
        <f t="shared" si="1"/>
        <v>24</v>
      </c>
      <c r="J25" s="76">
        <f t="shared" si="0"/>
        <v>1.0599999999999987</v>
      </c>
    </row>
    <row r="26" spans="1:10" ht="12.75">
      <c r="A26" s="11" t="s">
        <v>56</v>
      </c>
      <c r="B26" s="7">
        <f>B3*4.33333</f>
        <v>129.9999</v>
      </c>
      <c r="C26" s="97">
        <f>0.33-(0.33/100*10)</f>
        <v>0.29700000000000004</v>
      </c>
      <c r="D26" s="22">
        <f>B26*C26</f>
        <v>38.60997030000001</v>
      </c>
      <c r="I26" s="75">
        <f t="shared" si="1"/>
        <v>25</v>
      </c>
      <c r="J26" s="76">
        <f t="shared" si="0"/>
        <v>1.0624999999999987</v>
      </c>
    </row>
    <row r="27" spans="1:10" ht="12.75">
      <c r="A27" s="11" t="s">
        <v>63</v>
      </c>
      <c r="B27" s="7">
        <f>B3*4.33333</f>
        <v>129.9999</v>
      </c>
      <c r="C27" s="97">
        <v>1.75</v>
      </c>
      <c r="D27" s="22">
        <f>B27*C27</f>
        <v>227.499825</v>
      </c>
      <c r="I27" s="75">
        <f t="shared" si="1"/>
        <v>26</v>
      </c>
      <c r="J27" s="76">
        <f t="shared" si="0"/>
        <v>1.0649999999999986</v>
      </c>
    </row>
    <row r="28" spans="1:10" ht="12.75">
      <c r="A28" s="11" t="s">
        <v>60</v>
      </c>
      <c r="B28" s="7">
        <f>B4</f>
        <v>632</v>
      </c>
      <c r="C28" s="97">
        <v>0.346</v>
      </c>
      <c r="D28" s="22">
        <f>B28*C28</f>
        <v>218.672</v>
      </c>
      <c r="I28" s="75">
        <f t="shared" si="1"/>
        <v>27</v>
      </c>
      <c r="J28" s="76">
        <f t="shared" si="0"/>
        <v>1.0674999999999986</v>
      </c>
    </row>
    <row r="29" spans="1:10" ht="12.75">
      <c r="A29" s="11" t="s">
        <v>64</v>
      </c>
      <c r="B29" s="7">
        <f>B5</f>
        <v>13</v>
      </c>
      <c r="C29" s="97">
        <f>19.45+(19.45/100*25)</f>
        <v>24.3125</v>
      </c>
      <c r="D29" s="22">
        <f>B29*C29</f>
        <v>316.0625</v>
      </c>
      <c r="I29" s="75">
        <f t="shared" si="1"/>
        <v>28</v>
      </c>
      <c r="J29" s="76">
        <f t="shared" si="0"/>
        <v>1.0699999999999985</v>
      </c>
    </row>
    <row r="30" spans="1:10" ht="12.75">
      <c r="A30" s="11" t="s">
        <v>65</v>
      </c>
      <c r="B30" s="7">
        <f>B6</f>
        <v>0</v>
      </c>
      <c r="C30" s="97">
        <f>19.45+(19.45/100*35)</f>
        <v>26.2575</v>
      </c>
      <c r="D30" s="22">
        <f>B30*C30</f>
        <v>0</v>
      </c>
      <c r="I30" s="75">
        <f t="shared" si="1"/>
        <v>29</v>
      </c>
      <c r="J30" s="76">
        <f t="shared" si="0"/>
        <v>1.0724999999999985</v>
      </c>
    </row>
    <row r="31" spans="1:10" ht="12.75">
      <c r="A31" s="11" t="s">
        <v>59</v>
      </c>
      <c r="B31" s="7">
        <f>B7</f>
        <v>65</v>
      </c>
      <c r="C31" s="97">
        <v>0.346</v>
      </c>
      <c r="D31" s="22">
        <f>B31*C31</f>
        <v>22.49</v>
      </c>
      <c r="I31" s="75">
        <f t="shared" si="1"/>
        <v>30</v>
      </c>
      <c r="J31" s="76">
        <f t="shared" si="0"/>
        <v>1.0749999999999984</v>
      </c>
    </row>
    <row r="32" spans="1:10" ht="12.75">
      <c r="A32" s="14" t="s">
        <v>66</v>
      </c>
      <c r="B32" s="7">
        <f>B8</f>
        <v>0</v>
      </c>
      <c r="C32" s="97">
        <f>(C24+C25+C27)+(B32*3.14)</f>
        <v>25.18</v>
      </c>
      <c r="D32" s="22">
        <f>B32*C32</f>
        <v>0</v>
      </c>
      <c r="I32" s="75">
        <f t="shared" si="1"/>
        <v>31</v>
      </c>
      <c r="J32" s="76">
        <f t="shared" si="0"/>
        <v>1.0774999999999983</v>
      </c>
    </row>
    <row r="33" spans="1:10" ht="12.75">
      <c r="A33" s="14" t="s">
        <v>71</v>
      </c>
      <c r="B33" s="7">
        <v>0</v>
      </c>
      <c r="C33" s="97">
        <v>6.5</v>
      </c>
      <c r="D33" s="22">
        <f>B33*C33</f>
        <v>0</v>
      </c>
      <c r="I33" s="75">
        <f t="shared" si="1"/>
        <v>32</v>
      </c>
      <c r="J33" s="76">
        <f t="shared" si="0"/>
        <v>1.0799999999999983</v>
      </c>
    </row>
    <row r="34" spans="1:10" ht="12.75">
      <c r="A34" s="11" t="s">
        <v>24</v>
      </c>
      <c r="B34" s="7">
        <f>B3*4.33315</f>
        <v>129.9945</v>
      </c>
      <c r="C34" s="97">
        <f>(C24+C25)*10/100</f>
        <v>2.343</v>
      </c>
      <c r="D34" s="22">
        <f>(B34*C34)*B10</f>
        <v>0</v>
      </c>
      <c r="I34" s="75">
        <f t="shared" si="1"/>
        <v>33</v>
      </c>
      <c r="J34" s="76">
        <f t="shared" si="0"/>
        <v>1.0824999999999982</v>
      </c>
    </row>
    <row r="35" spans="1:10" ht="12.75">
      <c r="A35" s="32" t="s">
        <v>67</v>
      </c>
      <c r="B35" s="7"/>
      <c r="C35" s="97">
        <f>C24+C25</f>
        <v>23.43</v>
      </c>
      <c r="D35" s="22">
        <f>B11*B12*((C24+C25+C27)*D13*30/100)*4.33315</f>
        <v>0</v>
      </c>
      <c r="I35" s="75">
        <f t="shared" si="1"/>
        <v>34</v>
      </c>
      <c r="J35" s="76">
        <f t="shared" si="0"/>
        <v>1.0849999999999982</v>
      </c>
    </row>
    <row r="36" spans="1:10" ht="12.75">
      <c r="A36" s="11" t="s">
        <v>45</v>
      </c>
      <c r="B36" s="7">
        <f>B13</f>
        <v>0</v>
      </c>
      <c r="C36" s="97">
        <v>25.82</v>
      </c>
      <c r="D36" s="22">
        <f>B36*C36</f>
        <v>0</v>
      </c>
      <c r="E36" s="33"/>
      <c r="I36" s="75">
        <f t="shared" si="1"/>
        <v>35</v>
      </c>
      <c r="J36" s="76">
        <f t="shared" si="0"/>
        <v>1.0874999999999981</v>
      </c>
    </row>
    <row r="37" spans="1:10" ht="13.5" thickBot="1">
      <c r="A37" s="87" t="s">
        <v>40</v>
      </c>
      <c r="B37" s="88">
        <f>B14</f>
        <v>0</v>
      </c>
      <c r="C37" s="98">
        <f>C24+C25+C27</f>
        <v>25.18</v>
      </c>
      <c r="D37" s="89">
        <f>B37*C37</f>
        <v>0</v>
      </c>
      <c r="I37" s="75">
        <f t="shared" si="1"/>
        <v>36</v>
      </c>
      <c r="J37" s="76">
        <f t="shared" si="0"/>
        <v>1.089999999999998</v>
      </c>
    </row>
    <row r="38" spans="1:10" ht="12.75">
      <c r="A38" s="90" t="s">
        <v>6</v>
      </c>
      <c r="B38" s="9" t="s">
        <v>11</v>
      </c>
      <c r="C38" s="9" t="s">
        <v>12</v>
      </c>
      <c r="D38" s="10" t="s">
        <v>13</v>
      </c>
      <c r="I38" s="75">
        <f t="shared" si="1"/>
        <v>37</v>
      </c>
      <c r="J38" s="76">
        <f t="shared" si="0"/>
        <v>1.092499999999998</v>
      </c>
    </row>
    <row r="39" spans="1:10" ht="12.75">
      <c r="A39" s="11" t="s">
        <v>42</v>
      </c>
      <c r="B39" s="7">
        <f>D24+D25+D26+D27+D29+D30+D32+D33+D35+D34+D36+D37</f>
        <v>3628.0699523</v>
      </c>
      <c r="C39" s="58">
        <v>9.81</v>
      </c>
      <c r="D39" s="22">
        <f>B39/100*C39</f>
        <v>355.91366232062995</v>
      </c>
      <c r="E39" s="17" t="s">
        <v>19</v>
      </c>
      <c r="I39" s="75">
        <f t="shared" si="1"/>
        <v>38</v>
      </c>
      <c r="J39" s="76">
        <f t="shared" si="0"/>
        <v>1.094999999999998</v>
      </c>
    </row>
    <row r="40" spans="1:10" ht="12.75">
      <c r="A40" s="11" t="s">
        <v>14</v>
      </c>
      <c r="B40" s="7">
        <f>(D24+D25+D26+D27+D29+D30+D32+D33+D34+D35+D36+D37)-D39</f>
        <v>3272.15628997937</v>
      </c>
      <c r="C40" s="7"/>
      <c r="D40" s="22">
        <f>(B52+B53+B54+B55+B56)-(C46+C47)</f>
        <v>908.6827235254938</v>
      </c>
      <c r="E40">
        <v>12</v>
      </c>
      <c r="I40" s="75">
        <f t="shared" si="1"/>
        <v>39</v>
      </c>
      <c r="J40" s="76">
        <f t="shared" si="0"/>
        <v>1.097499999999998</v>
      </c>
    </row>
    <row r="41" spans="1:10" ht="12.75">
      <c r="A41" s="11" t="s">
        <v>0</v>
      </c>
      <c r="B41" s="7">
        <f>B3*B21</f>
        <v>30</v>
      </c>
      <c r="C41" s="7">
        <v>0.9534</v>
      </c>
      <c r="D41" s="22">
        <f>B41*C41</f>
        <v>28.602</v>
      </c>
      <c r="I41" s="75">
        <f t="shared" si="1"/>
        <v>40</v>
      </c>
      <c r="J41" s="76">
        <f t="shared" si="0"/>
        <v>1.0999999999999979</v>
      </c>
    </row>
    <row r="42" spans="1:10" ht="12.75">
      <c r="A42" s="11" t="s">
        <v>31</v>
      </c>
      <c r="B42" s="7"/>
      <c r="C42" s="7"/>
      <c r="D42" s="22">
        <f>B18</f>
        <v>31.21</v>
      </c>
      <c r="I42" s="75">
        <f t="shared" si="1"/>
        <v>41</v>
      </c>
      <c r="J42" s="76">
        <f t="shared" si="0"/>
        <v>1.1024999999999978</v>
      </c>
    </row>
    <row r="43" spans="1:10" ht="13.5" thickBot="1">
      <c r="A43" s="19" t="s">
        <v>32</v>
      </c>
      <c r="B43" s="20"/>
      <c r="C43" s="20"/>
      <c r="D43" s="23">
        <f>B19</f>
        <v>16.810000000000002</v>
      </c>
      <c r="I43" s="75">
        <f t="shared" si="1"/>
        <v>42</v>
      </c>
      <c r="J43" s="76">
        <f>J42+0.0025</f>
        <v>1.1049999999999978</v>
      </c>
    </row>
    <row r="44" spans="1:10" ht="14.25">
      <c r="A44" s="28"/>
      <c r="B44" s="29" t="s">
        <v>20</v>
      </c>
      <c r="C44" s="29" t="s">
        <v>21</v>
      </c>
      <c r="D44" s="30"/>
      <c r="E44" s="3"/>
      <c r="I44" s="75">
        <f t="shared" si="1"/>
        <v>43</v>
      </c>
      <c r="J44" s="76">
        <f t="shared" si="0"/>
        <v>1.1074999999999977</v>
      </c>
    </row>
    <row r="45" spans="1:10" ht="12.75">
      <c r="A45" s="18"/>
      <c r="B45" s="24"/>
      <c r="C45" s="24"/>
      <c r="D45" s="25"/>
      <c r="I45" s="75">
        <f t="shared" si="1"/>
        <v>44</v>
      </c>
      <c r="J45" s="76">
        <f t="shared" si="0"/>
        <v>1.1099999999999977</v>
      </c>
    </row>
    <row r="46" spans="1:10" ht="12.75">
      <c r="A46" s="18" t="s">
        <v>22</v>
      </c>
      <c r="B46" s="24"/>
      <c r="C46" s="24">
        <f>B15+B16+B17+B20</f>
        <v>28.07</v>
      </c>
      <c r="D46" s="25"/>
      <c r="I46" s="75">
        <f t="shared" si="1"/>
        <v>45</v>
      </c>
      <c r="J46" s="76">
        <f t="shared" si="0"/>
        <v>1.1124999999999976</v>
      </c>
    </row>
    <row r="47" spans="1:10" ht="12.75">
      <c r="A47" s="18" t="s">
        <v>33</v>
      </c>
      <c r="B47" s="24"/>
      <c r="C47" s="91">
        <f>B20</f>
        <v>0</v>
      </c>
      <c r="D47" s="25"/>
      <c r="I47" s="75">
        <f t="shared" si="1"/>
        <v>46</v>
      </c>
      <c r="J47" s="76">
        <f t="shared" si="0"/>
        <v>1.1149999999999975</v>
      </c>
    </row>
    <row r="48" spans="1:10" ht="12.75">
      <c r="A48" s="14" t="s">
        <v>15</v>
      </c>
      <c r="B48" s="26"/>
      <c r="C48" s="26"/>
      <c r="D48" s="27">
        <f>D24+D25+D26+D27+D28+D29+D30+D31+D32+D34+D35+D36+D37</f>
        <v>3869.2319522999996</v>
      </c>
      <c r="I48" s="75">
        <f>I47+1</f>
        <v>47</v>
      </c>
      <c r="J48" s="76">
        <f>J47+0.0025</f>
        <v>1.1174999999999975</v>
      </c>
    </row>
    <row r="49" spans="1:10" ht="12.75">
      <c r="A49" s="14" t="s">
        <v>16</v>
      </c>
      <c r="B49" s="26"/>
      <c r="C49" s="26"/>
      <c r="D49" s="27">
        <f>D39+D40+D41+D42+D43</f>
        <v>1341.2183858461237</v>
      </c>
      <c r="I49" s="75">
        <f t="shared" si="1"/>
        <v>48</v>
      </c>
      <c r="J49" s="76">
        <f t="shared" si="0"/>
        <v>1.1199999999999974</v>
      </c>
    </row>
    <row r="50" spans="1:10" ht="13.5" thickBot="1">
      <c r="A50" s="15" t="s">
        <v>4</v>
      </c>
      <c r="B50" s="16"/>
      <c r="C50" s="16"/>
      <c r="D50" s="31">
        <f>D48-D49</f>
        <v>2528.0135664538757</v>
      </c>
      <c r="I50" s="75">
        <f t="shared" si="1"/>
        <v>49</v>
      </c>
      <c r="J50" s="76">
        <f t="shared" si="0"/>
        <v>1.1224999999999974</v>
      </c>
    </row>
    <row r="51" spans="9:10" ht="13.5" thickBot="1">
      <c r="I51" s="75">
        <f t="shared" si="1"/>
        <v>50</v>
      </c>
      <c r="J51" s="76">
        <f t="shared" si="0"/>
        <v>1.1249999999999973</v>
      </c>
    </row>
    <row r="52" spans="1:10" ht="14.25">
      <c r="A52" s="46" t="s">
        <v>1</v>
      </c>
      <c r="B52" s="47">
        <f>IF(B40&lt;=$D59,B40/100*C59,0)</f>
        <v>0</v>
      </c>
      <c r="I52" s="75">
        <f t="shared" si="1"/>
        <v>51</v>
      </c>
      <c r="J52" s="76">
        <f t="shared" si="0"/>
        <v>1.1274999999999973</v>
      </c>
    </row>
    <row r="53" spans="1:10" ht="14.25">
      <c r="A53" s="48" t="s">
        <v>2</v>
      </c>
      <c r="B53" s="49">
        <f>IF(AND(B40&gt;$D59,B40&lt;=$D60),((B40-$D59)/100*C60)+($D59/100*C59),0)</f>
        <v>0</v>
      </c>
      <c r="I53" s="75">
        <f t="shared" si="1"/>
        <v>52</v>
      </c>
      <c r="J53" s="76">
        <f t="shared" si="0"/>
        <v>1.1299999999999972</v>
      </c>
    </row>
    <row r="54" spans="1:10" ht="14.25">
      <c r="A54" s="82" t="s">
        <v>3</v>
      </c>
      <c r="B54" s="83">
        <f>IF(AND(B40&gt;$D60,B40&lt;=$D61),((B40-$D60)/100*C61)+(($D60-$D59)/100*C60)+($D59/100*C59),0)</f>
        <v>936.7527235254938</v>
      </c>
      <c r="I54" s="75">
        <f t="shared" si="1"/>
        <v>53</v>
      </c>
      <c r="J54" s="76">
        <f t="shared" si="0"/>
        <v>1.1324999999999972</v>
      </c>
    </row>
    <row r="55" spans="1:10" ht="14.25">
      <c r="A55" s="82" t="s">
        <v>47</v>
      </c>
      <c r="B55" s="83">
        <f>IF(AND(B40&gt;$D61,B40&lt;=$D62),((B40-$D61)/100*C62)+(($D61-$D60)/100*C61)+(($D60-$D59)/100*C60)+($D59/100*C59),0)</f>
        <v>0</v>
      </c>
      <c r="I55" s="75">
        <f t="shared" si="1"/>
        <v>54</v>
      </c>
      <c r="J55" s="76">
        <f t="shared" si="0"/>
        <v>1.1349999999999971</v>
      </c>
    </row>
    <row r="56" spans="1:10" ht="15" thickBot="1">
      <c r="A56" s="50" t="s">
        <v>48</v>
      </c>
      <c r="B56" s="51">
        <f>IF((B40&gt;$D62),((B40-$D62)/100*C63)+(($D62-$D61)/100*C62)+(($D61-$D60)/100*C61)+(($D60-$D59)/100*C60)+($D59/100*C59),0)</f>
        <v>0</v>
      </c>
      <c r="I56" s="75">
        <f t="shared" si="1"/>
        <v>55</v>
      </c>
      <c r="J56" s="76">
        <f t="shared" si="0"/>
        <v>1.137499999999997</v>
      </c>
    </row>
    <row r="57" spans="1:10" ht="15" thickBot="1">
      <c r="A57" s="38"/>
      <c r="B57" s="39"/>
      <c r="I57" s="75">
        <f t="shared" si="1"/>
        <v>56</v>
      </c>
      <c r="J57" s="76">
        <f t="shared" si="0"/>
        <v>1.139999999999997</v>
      </c>
    </row>
    <row r="58" spans="1:10" ht="15">
      <c r="A58" s="84"/>
      <c r="B58" s="39"/>
      <c r="C58" s="62" t="s">
        <v>17</v>
      </c>
      <c r="D58" s="30" t="s">
        <v>18</v>
      </c>
      <c r="I58" s="75">
        <f t="shared" si="1"/>
        <v>57</v>
      </c>
      <c r="J58" s="76">
        <f t="shared" si="0"/>
        <v>1.142499999999997</v>
      </c>
    </row>
    <row r="59" spans="1:10" ht="14.25">
      <c r="A59" s="85"/>
      <c r="B59" s="39"/>
      <c r="C59" s="63">
        <v>23</v>
      </c>
      <c r="D59" s="64">
        <f>15000/E40</f>
        <v>1250</v>
      </c>
      <c r="I59" s="75">
        <f t="shared" si="1"/>
        <v>58</v>
      </c>
      <c r="J59" s="76">
        <f t="shared" si="0"/>
        <v>1.144999999999997</v>
      </c>
    </row>
    <row r="60" spans="1:10" ht="14.25">
      <c r="A60" s="85"/>
      <c r="B60" s="86"/>
      <c r="C60" s="63">
        <v>27</v>
      </c>
      <c r="D60" s="64">
        <f>28000/E40</f>
        <v>2333.3333333333335</v>
      </c>
      <c r="I60" s="75">
        <f t="shared" si="1"/>
        <v>59</v>
      </c>
      <c r="J60" s="76">
        <f t="shared" si="0"/>
        <v>1.1474999999999969</v>
      </c>
    </row>
    <row r="61" spans="1:10" ht="14.25">
      <c r="A61" s="85"/>
      <c r="B61" s="86"/>
      <c r="C61" s="63">
        <v>38</v>
      </c>
      <c r="D61" s="64">
        <f>55000/E40</f>
        <v>4583.333333333333</v>
      </c>
      <c r="I61" s="75">
        <f t="shared" si="1"/>
        <v>60</v>
      </c>
      <c r="J61" s="76">
        <f t="shared" si="0"/>
        <v>1.1499999999999968</v>
      </c>
    </row>
    <row r="62" spans="1:10" ht="14.25">
      <c r="A62" s="85"/>
      <c r="B62" s="52"/>
      <c r="C62" s="63">
        <v>41</v>
      </c>
      <c r="D62" s="64">
        <f>75000/E40</f>
        <v>6250</v>
      </c>
      <c r="I62" s="75">
        <f t="shared" si="1"/>
        <v>61</v>
      </c>
      <c r="J62" s="76">
        <f t="shared" si="0"/>
        <v>1.1524999999999967</v>
      </c>
    </row>
    <row r="63" spans="3:10" ht="15" thickBot="1">
      <c r="C63" s="65">
        <v>43</v>
      </c>
      <c r="D63" s="66"/>
      <c r="I63" s="75">
        <f t="shared" si="1"/>
        <v>62</v>
      </c>
      <c r="J63" s="76">
        <f t="shared" si="0"/>
        <v>1.1549999999999967</v>
      </c>
    </row>
    <row r="64" spans="3:10" ht="12.75">
      <c r="C64" s="21"/>
      <c r="D64" s="21"/>
      <c r="I64" s="75">
        <f t="shared" si="1"/>
        <v>63</v>
      </c>
      <c r="J64" s="76">
        <f t="shared" si="0"/>
        <v>1.1574999999999966</v>
      </c>
    </row>
    <row r="65" spans="3:10" ht="12.75">
      <c r="C65" s="53"/>
      <c r="D65" s="54"/>
      <c r="I65" s="75">
        <f t="shared" si="1"/>
        <v>64</v>
      </c>
      <c r="J65" s="76">
        <f>J64+0.0025</f>
        <v>1.1599999999999966</v>
      </c>
    </row>
    <row r="66" spans="3:10" ht="12.75">
      <c r="C66" s="55"/>
      <c r="D66" s="55"/>
      <c r="I66" s="75">
        <f t="shared" si="1"/>
        <v>65</v>
      </c>
      <c r="J66" s="76">
        <f t="shared" si="0"/>
        <v>1.1624999999999965</v>
      </c>
    </row>
    <row r="67" spans="3:10" ht="12.75">
      <c r="C67" s="55"/>
      <c r="D67" s="21"/>
      <c r="I67" s="75">
        <f t="shared" si="1"/>
        <v>66</v>
      </c>
      <c r="J67" s="76">
        <f t="shared" si="0"/>
        <v>1.1649999999999965</v>
      </c>
    </row>
    <row r="68" spans="3:10" ht="12.75">
      <c r="C68" s="56"/>
      <c r="D68" s="52"/>
      <c r="I68" s="75">
        <f t="shared" si="1"/>
        <v>67</v>
      </c>
      <c r="J68" s="76">
        <f aca="true" t="shared" si="2" ref="J68:J85">J67+0.0025</f>
        <v>1.1674999999999964</v>
      </c>
    </row>
    <row r="69" spans="3:10" ht="12.75">
      <c r="C69" s="52"/>
      <c r="D69" s="52"/>
      <c r="I69" s="75">
        <f t="shared" si="1"/>
        <v>68</v>
      </c>
      <c r="J69" s="76">
        <f t="shared" si="2"/>
        <v>1.1699999999999964</v>
      </c>
    </row>
    <row r="70" spans="3:10" ht="12.75">
      <c r="C70" s="52"/>
      <c r="D70" s="52"/>
      <c r="I70" s="75">
        <f aca="true" t="shared" si="3" ref="I70:I76">I69+1</f>
        <v>69</v>
      </c>
      <c r="J70" s="76">
        <f t="shared" si="2"/>
        <v>1.1724999999999963</v>
      </c>
    </row>
    <row r="71" spans="3:10" ht="12.75">
      <c r="C71" s="52"/>
      <c r="D71" s="52"/>
      <c r="I71" s="75">
        <f t="shared" si="3"/>
        <v>70</v>
      </c>
      <c r="J71" s="76">
        <f t="shared" si="2"/>
        <v>1.1749999999999963</v>
      </c>
    </row>
    <row r="72" spans="3:10" ht="12.75">
      <c r="C72" s="52"/>
      <c r="D72" s="52"/>
      <c r="I72" s="75">
        <f t="shared" si="3"/>
        <v>71</v>
      </c>
      <c r="J72" s="76">
        <f t="shared" si="2"/>
        <v>1.1774999999999962</v>
      </c>
    </row>
    <row r="73" spans="3:10" ht="12.75">
      <c r="C73" s="52"/>
      <c r="D73" s="52"/>
      <c r="I73" s="75">
        <f t="shared" si="3"/>
        <v>72</v>
      </c>
      <c r="J73" s="76">
        <f t="shared" si="2"/>
        <v>1.1799999999999962</v>
      </c>
    </row>
    <row r="74" spans="3:10" ht="12.75">
      <c r="C74" s="52"/>
      <c r="D74" s="52"/>
      <c r="I74" s="75">
        <f t="shared" si="3"/>
        <v>73</v>
      </c>
      <c r="J74" s="76">
        <f t="shared" si="2"/>
        <v>1.182499999999996</v>
      </c>
    </row>
    <row r="75" spans="3:10" ht="12.75">
      <c r="C75" s="52"/>
      <c r="D75" s="52"/>
      <c r="I75" s="75">
        <f t="shared" si="3"/>
        <v>74</v>
      </c>
      <c r="J75" s="76">
        <f t="shared" si="2"/>
        <v>1.184999999999996</v>
      </c>
    </row>
    <row r="76" spans="3:10" ht="12.75">
      <c r="C76" s="52"/>
      <c r="D76" s="52"/>
      <c r="I76" s="75">
        <f t="shared" si="3"/>
        <v>75</v>
      </c>
      <c r="J76" s="76">
        <f t="shared" si="2"/>
        <v>1.187499999999996</v>
      </c>
    </row>
    <row r="77" spans="3:10" ht="12.75">
      <c r="C77" s="52"/>
      <c r="D77" s="52"/>
      <c r="I77" s="75">
        <f>I76+1</f>
        <v>76</v>
      </c>
      <c r="J77" s="76">
        <f t="shared" si="2"/>
        <v>1.189999999999996</v>
      </c>
    </row>
    <row r="78" spans="3:10" ht="12.75">
      <c r="C78" s="52"/>
      <c r="D78" s="52"/>
      <c r="I78" s="75">
        <f>I77+1</f>
        <v>77</v>
      </c>
      <c r="J78" s="76">
        <f t="shared" si="2"/>
        <v>1.192499999999996</v>
      </c>
    </row>
    <row r="79" spans="3:10" ht="12.75">
      <c r="C79" s="52"/>
      <c r="D79" s="52"/>
      <c r="I79" s="75">
        <f>I78+1</f>
        <v>78</v>
      </c>
      <c r="J79" s="76">
        <f t="shared" si="2"/>
        <v>1.1949999999999958</v>
      </c>
    </row>
    <row r="80" spans="3:10" ht="12.75">
      <c r="C80" s="52"/>
      <c r="D80" s="52"/>
      <c r="I80" s="75">
        <f aca="true" t="shared" si="4" ref="I80:I98">I79+1</f>
        <v>79</v>
      </c>
      <c r="J80" s="76">
        <f t="shared" si="2"/>
        <v>1.1974999999999958</v>
      </c>
    </row>
    <row r="81" spans="3:10" ht="12.75">
      <c r="C81" s="52"/>
      <c r="D81" s="52"/>
      <c r="I81" s="75">
        <f t="shared" si="4"/>
        <v>80</v>
      </c>
      <c r="J81" s="76">
        <f t="shared" si="2"/>
        <v>1.1999999999999957</v>
      </c>
    </row>
    <row r="82" spans="3:10" ht="12.75">
      <c r="C82" s="52"/>
      <c r="D82" s="52"/>
      <c r="I82" s="75">
        <f t="shared" si="4"/>
        <v>81</v>
      </c>
      <c r="J82" s="76">
        <f t="shared" si="2"/>
        <v>1.2024999999999957</v>
      </c>
    </row>
    <row r="83" spans="3:10" ht="12.75">
      <c r="C83" s="52"/>
      <c r="D83" s="52"/>
      <c r="I83" s="75">
        <f t="shared" si="4"/>
        <v>82</v>
      </c>
      <c r="J83" s="76">
        <f t="shared" si="2"/>
        <v>1.2049999999999956</v>
      </c>
    </row>
    <row r="84" spans="3:10" ht="12.75">
      <c r="C84" s="52"/>
      <c r="D84" s="52"/>
      <c r="I84" s="75">
        <f t="shared" si="4"/>
        <v>83</v>
      </c>
      <c r="J84" s="76">
        <f t="shared" si="2"/>
        <v>1.2074999999999956</v>
      </c>
    </row>
    <row r="85" spans="3:10" ht="12.75">
      <c r="C85" s="52"/>
      <c r="D85" s="52"/>
      <c r="I85" s="75">
        <f t="shared" si="4"/>
        <v>84</v>
      </c>
      <c r="J85" s="76">
        <f t="shared" si="2"/>
        <v>1.2099999999999955</v>
      </c>
    </row>
    <row r="86" spans="3:10" ht="12.75">
      <c r="C86" s="52"/>
      <c r="D86" s="52"/>
      <c r="I86" s="75">
        <f t="shared" si="4"/>
        <v>85</v>
      </c>
      <c r="J86" s="76">
        <f>J85+0.0025</f>
        <v>1.2124999999999955</v>
      </c>
    </row>
    <row r="87" spans="3:10" ht="12.75">
      <c r="C87" s="52"/>
      <c r="D87" s="52"/>
      <c r="I87" s="75">
        <f t="shared" si="4"/>
        <v>86</v>
      </c>
      <c r="J87" s="76">
        <f aca="true" t="shared" si="5" ref="J87:J150">J86+0.0025</f>
        <v>1.2149999999999954</v>
      </c>
    </row>
    <row r="88" spans="3:10" ht="12.75">
      <c r="C88" s="52"/>
      <c r="D88" s="52"/>
      <c r="I88" s="75">
        <f t="shared" si="4"/>
        <v>87</v>
      </c>
      <c r="J88" s="76">
        <f t="shared" si="5"/>
        <v>1.2174999999999954</v>
      </c>
    </row>
    <row r="89" spans="3:10" ht="12.75">
      <c r="C89" s="52"/>
      <c r="D89" s="52"/>
      <c r="I89" s="75">
        <f t="shared" si="4"/>
        <v>88</v>
      </c>
      <c r="J89" s="76">
        <f t="shared" si="5"/>
        <v>1.2199999999999953</v>
      </c>
    </row>
    <row r="90" spans="3:10" ht="12.75">
      <c r="C90" s="52"/>
      <c r="D90" s="52"/>
      <c r="I90" s="75">
        <f t="shared" si="4"/>
        <v>89</v>
      </c>
      <c r="J90" s="76">
        <f t="shared" si="5"/>
        <v>1.2224999999999953</v>
      </c>
    </row>
    <row r="91" spans="9:10" ht="12.75">
      <c r="I91" s="75">
        <f t="shared" si="4"/>
        <v>90</v>
      </c>
      <c r="J91" s="76">
        <f t="shared" si="5"/>
        <v>1.2249999999999952</v>
      </c>
    </row>
    <row r="92" spans="9:10" ht="12.75">
      <c r="I92" s="75">
        <f t="shared" si="4"/>
        <v>91</v>
      </c>
      <c r="J92" s="76">
        <f t="shared" si="5"/>
        <v>1.2274999999999952</v>
      </c>
    </row>
    <row r="93" spans="9:10" ht="12.75">
      <c r="I93" s="75">
        <f t="shared" si="4"/>
        <v>92</v>
      </c>
      <c r="J93" s="76">
        <f t="shared" si="5"/>
        <v>1.229999999999995</v>
      </c>
    </row>
    <row r="94" spans="9:10" ht="12.75">
      <c r="I94" s="75">
        <f t="shared" si="4"/>
        <v>93</v>
      </c>
      <c r="J94" s="76">
        <f t="shared" si="5"/>
        <v>1.232499999999995</v>
      </c>
    </row>
    <row r="95" spans="9:10" ht="12.75">
      <c r="I95" s="75">
        <f t="shared" si="4"/>
        <v>94</v>
      </c>
      <c r="J95" s="76">
        <f t="shared" si="5"/>
        <v>1.234999999999995</v>
      </c>
    </row>
    <row r="96" spans="9:10" ht="12.75">
      <c r="I96" s="75">
        <f t="shared" si="4"/>
        <v>95</v>
      </c>
      <c r="J96" s="76">
        <f t="shared" si="5"/>
        <v>1.237499999999995</v>
      </c>
    </row>
    <row r="97" spans="9:10" ht="12.75">
      <c r="I97" s="75">
        <f t="shared" si="4"/>
        <v>96</v>
      </c>
      <c r="J97" s="76">
        <f t="shared" si="5"/>
        <v>1.2399999999999949</v>
      </c>
    </row>
    <row r="98" spans="9:10" ht="12.75">
      <c r="I98" s="75">
        <f t="shared" si="4"/>
        <v>97</v>
      </c>
      <c r="J98" s="76">
        <f t="shared" si="5"/>
        <v>1.2424999999999948</v>
      </c>
    </row>
    <row r="99" spans="9:10" ht="12.75">
      <c r="I99" s="75">
        <f>I98+1</f>
        <v>98</v>
      </c>
      <c r="J99" s="76">
        <f t="shared" si="5"/>
        <v>1.2449999999999948</v>
      </c>
    </row>
    <row r="100" spans="9:10" ht="12.75">
      <c r="I100" s="75">
        <f aca="true" t="shared" si="6" ref="I100:I117">I99+1</f>
        <v>99</v>
      </c>
      <c r="J100" s="76">
        <f t="shared" si="5"/>
        <v>1.2474999999999947</v>
      </c>
    </row>
    <row r="101" spans="9:10" ht="12.75">
      <c r="I101" s="75">
        <f t="shared" si="6"/>
        <v>100</v>
      </c>
      <c r="J101" s="76">
        <f t="shared" si="5"/>
        <v>1.2499999999999947</v>
      </c>
    </row>
    <row r="102" spans="9:10" ht="12.75">
      <c r="I102" s="75">
        <f t="shared" si="6"/>
        <v>101</v>
      </c>
      <c r="J102" s="76">
        <f t="shared" si="5"/>
        <v>1.2524999999999946</v>
      </c>
    </row>
    <row r="103" spans="9:10" ht="12.75">
      <c r="I103" s="75">
        <f t="shared" si="6"/>
        <v>102</v>
      </c>
      <c r="J103" s="76">
        <f t="shared" si="5"/>
        <v>1.2549999999999946</v>
      </c>
    </row>
    <row r="104" spans="9:10" ht="12.75">
      <c r="I104" s="75">
        <f t="shared" si="6"/>
        <v>103</v>
      </c>
      <c r="J104" s="76">
        <f t="shared" si="5"/>
        <v>1.2574999999999945</v>
      </c>
    </row>
    <row r="105" spans="9:10" ht="12.75">
      <c r="I105" s="75">
        <f t="shared" si="6"/>
        <v>104</v>
      </c>
      <c r="J105" s="76">
        <f t="shared" si="5"/>
        <v>1.2599999999999945</v>
      </c>
    </row>
    <row r="106" spans="9:10" ht="12.75">
      <c r="I106" s="75">
        <f t="shared" si="6"/>
        <v>105</v>
      </c>
      <c r="J106" s="76">
        <f t="shared" si="5"/>
        <v>1.2624999999999944</v>
      </c>
    </row>
    <row r="107" spans="9:10" ht="12.75">
      <c r="I107" s="75">
        <f t="shared" si="6"/>
        <v>106</v>
      </c>
      <c r="J107" s="76">
        <f t="shared" si="5"/>
        <v>1.2649999999999944</v>
      </c>
    </row>
    <row r="108" spans="9:10" ht="12.75">
      <c r="I108" s="75">
        <f t="shared" si="6"/>
        <v>107</v>
      </c>
      <c r="J108" s="76">
        <f t="shared" si="5"/>
        <v>1.2674999999999943</v>
      </c>
    </row>
    <row r="109" spans="9:10" ht="12.75">
      <c r="I109" s="75">
        <f t="shared" si="6"/>
        <v>108</v>
      </c>
      <c r="J109" s="76">
        <f t="shared" si="5"/>
        <v>1.2699999999999942</v>
      </c>
    </row>
    <row r="110" spans="9:10" ht="12.75">
      <c r="I110" s="75">
        <f t="shared" si="6"/>
        <v>109</v>
      </c>
      <c r="J110" s="76">
        <f t="shared" si="5"/>
        <v>1.2724999999999942</v>
      </c>
    </row>
    <row r="111" spans="9:10" ht="12.75">
      <c r="I111" s="75">
        <f t="shared" si="6"/>
        <v>110</v>
      </c>
      <c r="J111" s="76">
        <f t="shared" si="5"/>
        <v>1.2749999999999941</v>
      </c>
    </row>
    <row r="112" spans="9:10" ht="12.75">
      <c r="I112" s="75">
        <f t="shared" si="6"/>
        <v>111</v>
      </c>
      <c r="J112" s="76">
        <f t="shared" si="5"/>
        <v>1.277499999999994</v>
      </c>
    </row>
    <row r="113" spans="9:10" ht="12.75">
      <c r="I113" s="75">
        <f t="shared" si="6"/>
        <v>112</v>
      </c>
      <c r="J113" s="76">
        <f t="shared" si="5"/>
        <v>1.279999999999994</v>
      </c>
    </row>
    <row r="114" spans="9:10" ht="12.75">
      <c r="I114" s="75">
        <f t="shared" si="6"/>
        <v>113</v>
      </c>
      <c r="J114" s="76">
        <f t="shared" si="5"/>
        <v>1.282499999999994</v>
      </c>
    </row>
    <row r="115" spans="9:10" ht="12.75">
      <c r="I115" s="75">
        <f t="shared" si="6"/>
        <v>114</v>
      </c>
      <c r="J115" s="76">
        <f t="shared" si="5"/>
        <v>1.284999999999994</v>
      </c>
    </row>
    <row r="116" spans="9:10" ht="12.75">
      <c r="I116" s="75">
        <f t="shared" si="6"/>
        <v>115</v>
      </c>
      <c r="J116" s="76">
        <f t="shared" si="5"/>
        <v>1.2874999999999939</v>
      </c>
    </row>
    <row r="117" spans="9:10" ht="12.75">
      <c r="I117" s="75">
        <f t="shared" si="6"/>
        <v>116</v>
      </c>
      <c r="J117" s="76">
        <f t="shared" si="5"/>
        <v>1.2899999999999938</v>
      </c>
    </row>
    <row r="118" spans="9:10" ht="12.75">
      <c r="I118" s="75">
        <f>I117+1</f>
        <v>117</v>
      </c>
      <c r="J118" s="76">
        <f t="shared" si="5"/>
        <v>1.2924999999999938</v>
      </c>
    </row>
    <row r="119" spans="9:10" ht="12.75">
      <c r="I119" s="75">
        <f aca="true" t="shared" si="7" ref="I119:I182">I118+1</f>
        <v>118</v>
      </c>
      <c r="J119" s="76">
        <f t="shared" si="5"/>
        <v>1.2949999999999937</v>
      </c>
    </row>
    <row r="120" spans="9:10" ht="12.75">
      <c r="I120" s="75">
        <f t="shared" si="7"/>
        <v>119</v>
      </c>
      <c r="J120" s="76">
        <f t="shared" si="5"/>
        <v>1.2974999999999937</v>
      </c>
    </row>
    <row r="121" spans="9:10" ht="12.75">
      <c r="I121" s="75">
        <f t="shared" si="7"/>
        <v>120</v>
      </c>
      <c r="J121" s="76">
        <f t="shared" si="5"/>
        <v>1.2999999999999936</v>
      </c>
    </row>
    <row r="122" spans="9:10" ht="12.75">
      <c r="I122" s="75">
        <f t="shared" si="7"/>
        <v>121</v>
      </c>
      <c r="J122" s="76">
        <f t="shared" si="5"/>
        <v>1.3024999999999936</v>
      </c>
    </row>
    <row r="123" spans="9:10" ht="12.75">
      <c r="I123" s="75">
        <f t="shared" si="7"/>
        <v>122</v>
      </c>
      <c r="J123" s="76">
        <f t="shared" si="5"/>
        <v>1.3049999999999935</v>
      </c>
    </row>
    <row r="124" spans="9:10" ht="12.75">
      <c r="I124" s="75">
        <f t="shared" si="7"/>
        <v>123</v>
      </c>
      <c r="J124" s="76">
        <f t="shared" si="5"/>
        <v>1.3074999999999934</v>
      </c>
    </row>
    <row r="125" spans="9:10" ht="12.75">
      <c r="I125" s="75">
        <f t="shared" si="7"/>
        <v>124</v>
      </c>
      <c r="J125" s="76">
        <f t="shared" si="5"/>
        <v>1.3099999999999934</v>
      </c>
    </row>
    <row r="126" spans="9:10" ht="12.75">
      <c r="I126" s="75">
        <f t="shared" si="7"/>
        <v>125</v>
      </c>
      <c r="J126" s="76">
        <f t="shared" si="5"/>
        <v>1.3124999999999933</v>
      </c>
    </row>
    <row r="127" spans="9:10" ht="12.75">
      <c r="I127" s="75">
        <f t="shared" si="7"/>
        <v>126</v>
      </c>
      <c r="J127" s="76">
        <f t="shared" si="5"/>
        <v>1.3149999999999933</v>
      </c>
    </row>
    <row r="128" spans="9:10" ht="12.75">
      <c r="I128" s="75">
        <f t="shared" si="7"/>
        <v>127</v>
      </c>
      <c r="J128" s="76">
        <f t="shared" si="5"/>
        <v>1.3174999999999932</v>
      </c>
    </row>
    <row r="129" spans="9:10" ht="12.75">
      <c r="I129" s="75">
        <f t="shared" si="7"/>
        <v>128</v>
      </c>
      <c r="J129" s="76">
        <f t="shared" si="5"/>
        <v>1.3199999999999932</v>
      </c>
    </row>
    <row r="130" spans="9:10" ht="12.75">
      <c r="I130" s="75">
        <f t="shared" si="7"/>
        <v>129</v>
      </c>
      <c r="J130" s="76">
        <f t="shared" si="5"/>
        <v>1.3224999999999931</v>
      </c>
    </row>
    <row r="131" spans="9:10" ht="12.75">
      <c r="I131" s="75">
        <f t="shared" si="7"/>
        <v>130</v>
      </c>
      <c r="J131" s="76">
        <f t="shared" si="5"/>
        <v>1.324999999999993</v>
      </c>
    </row>
    <row r="132" spans="9:10" ht="12.75">
      <c r="I132" s="75">
        <f t="shared" si="7"/>
        <v>131</v>
      </c>
      <c r="J132" s="76">
        <f t="shared" si="5"/>
        <v>1.327499999999993</v>
      </c>
    </row>
    <row r="133" spans="9:10" ht="12.75">
      <c r="I133" s="75">
        <f t="shared" si="7"/>
        <v>132</v>
      </c>
      <c r="J133" s="76">
        <f t="shared" si="5"/>
        <v>1.329999999999993</v>
      </c>
    </row>
    <row r="134" spans="9:10" ht="12.75">
      <c r="I134" s="75">
        <f t="shared" si="7"/>
        <v>133</v>
      </c>
      <c r="J134" s="76">
        <f t="shared" si="5"/>
        <v>1.332499999999993</v>
      </c>
    </row>
    <row r="135" spans="9:10" ht="12.75">
      <c r="I135" s="75">
        <f t="shared" si="7"/>
        <v>134</v>
      </c>
      <c r="J135" s="76">
        <f t="shared" si="5"/>
        <v>1.3349999999999929</v>
      </c>
    </row>
    <row r="136" spans="9:10" ht="12.75">
      <c r="I136" s="75">
        <f t="shared" si="7"/>
        <v>135</v>
      </c>
      <c r="J136" s="76">
        <f t="shared" si="5"/>
        <v>1.3374999999999928</v>
      </c>
    </row>
    <row r="137" spans="9:10" ht="12.75">
      <c r="I137" s="75">
        <f t="shared" si="7"/>
        <v>136</v>
      </c>
      <c r="J137" s="76">
        <f t="shared" si="5"/>
        <v>1.3399999999999928</v>
      </c>
    </row>
    <row r="138" spans="9:10" ht="12.75">
      <c r="I138" s="75">
        <f t="shared" si="7"/>
        <v>137</v>
      </c>
      <c r="J138" s="76">
        <f t="shared" si="5"/>
        <v>1.3424999999999927</v>
      </c>
    </row>
    <row r="139" spans="9:10" ht="12.75">
      <c r="I139" s="75">
        <f t="shared" si="7"/>
        <v>138</v>
      </c>
      <c r="J139" s="76">
        <f t="shared" si="5"/>
        <v>1.3449999999999926</v>
      </c>
    </row>
    <row r="140" spans="9:10" ht="12.75">
      <c r="I140" s="75">
        <f t="shared" si="7"/>
        <v>139</v>
      </c>
      <c r="J140" s="76">
        <f t="shared" si="5"/>
        <v>1.3474999999999926</v>
      </c>
    </row>
    <row r="141" spans="9:10" ht="12.75">
      <c r="I141" s="75">
        <f t="shared" si="7"/>
        <v>140</v>
      </c>
      <c r="J141" s="76">
        <f t="shared" si="5"/>
        <v>1.3499999999999925</v>
      </c>
    </row>
    <row r="142" spans="9:10" ht="12.75">
      <c r="I142" s="75">
        <f t="shared" si="7"/>
        <v>141</v>
      </c>
      <c r="J142" s="76">
        <f t="shared" si="5"/>
        <v>1.3524999999999925</v>
      </c>
    </row>
    <row r="143" spans="9:10" ht="12.75">
      <c r="I143" s="75">
        <f t="shared" si="7"/>
        <v>142</v>
      </c>
      <c r="J143" s="76">
        <f t="shared" si="5"/>
        <v>1.3549999999999924</v>
      </c>
    </row>
    <row r="144" spans="9:10" ht="12.75">
      <c r="I144" s="75">
        <f t="shared" si="7"/>
        <v>143</v>
      </c>
      <c r="J144" s="76">
        <f t="shared" si="5"/>
        <v>1.3574999999999924</v>
      </c>
    </row>
    <row r="145" spans="9:10" ht="12.75">
      <c r="I145" s="75">
        <f t="shared" si="7"/>
        <v>144</v>
      </c>
      <c r="J145" s="76">
        <f t="shared" si="5"/>
        <v>1.3599999999999923</v>
      </c>
    </row>
    <row r="146" spans="9:10" ht="12.75">
      <c r="I146" s="75">
        <f t="shared" si="7"/>
        <v>145</v>
      </c>
      <c r="J146" s="76">
        <f t="shared" si="5"/>
        <v>1.3624999999999923</v>
      </c>
    </row>
    <row r="147" spans="9:10" ht="12.75">
      <c r="I147" s="75">
        <f t="shared" si="7"/>
        <v>146</v>
      </c>
      <c r="J147" s="76">
        <f t="shared" si="5"/>
        <v>1.3649999999999922</v>
      </c>
    </row>
    <row r="148" spans="9:10" ht="12.75">
      <c r="I148" s="75">
        <f t="shared" si="7"/>
        <v>147</v>
      </c>
      <c r="J148" s="76">
        <f t="shared" si="5"/>
        <v>1.3674999999999922</v>
      </c>
    </row>
    <row r="149" spans="9:10" ht="12.75">
      <c r="I149" s="75">
        <f t="shared" si="7"/>
        <v>148</v>
      </c>
      <c r="J149" s="76">
        <f t="shared" si="5"/>
        <v>1.3699999999999921</v>
      </c>
    </row>
    <row r="150" spans="9:10" ht="12.75">
      <c r="I150" s="75">
        <f t="shared" si="7"/>
        <v>149</v>
      </c>
      <c r="J150" s="76">
        <f t="shared" si="5"/>
        <v>1.372499999999992</v>
      </c>
    </row>
    <row r="151" spans="9:10" ht="12.75">
      <c r="I151" s="75">
        <f t="shared" si="7"/>
        <v>150</v>
      </c>
      <c r="J151" s="76">
        <f aca="true" t="shared" si="8" ref="J151:J189">J150+0.0025</f>
        <v>1.374999999999992</v>
      </c>
    </row>
    <row r="152" spans="9:10" ht="12.75">
      <c r="I152" s="75">
        <f t="shared" si="7"/>
        <v>151</v>
      </c>
      <c r="J152" s="76">
        <f t="shared" si="8"/>
        <v>1.377499999999992</v>
      </c>
    </row>
    <row r="153" spans="9:10" ht="12.75">
      <c r="I153" s="75">
        <f t="shared" si="7"/>
        <v>152</v>
      </c>
      <c r="J153" s="76">
        <f t="shared" si="8"/>
        <v>1.379999999999992</v>
      </c>
    </row>
    <row r="154" spans="9:10" ht="12.75">
      <c r="I154" s="75">
        <f t="shared" si="7"/>
        <v>153</v>
      </c>
      <c r="J154" s="76">
        <f t="shared" si="8"/>
        <v>1.3824999999999918</v>
      </c>
    </row>
    <row r="155" spans="9:10" ht="12.75">
      <c r="I155" s="75">
        <f t="shared" si="7"/>
        <v>154</v>
      </c>
      <c r="J155" s="76">
        <f t="shared" si="8"/>
        <v>1.3849999999999918</v>
      </c>
    </row>
    <row r="156" spans="9:10" ht="12.75">
      <c r="I156" s="75">
        <f t="shared" si="7"/>
        <v>155</v>
      </c>
      <c r="J156" s="76">
        <f t="shared" si="8"/>
        <v>1.3874999999999917</v>
      </c>
    </row>
    <row r="157" spans="9:10" ht="12.75">
      <c r="I157" s="75">
        <f t="shared" si="7"/>
        <v>156</v>
      </c>
      <c r="J157" s="76">
        <f t="shared" si="8"/>
        <v>1.3899999999999917</v>
      </c>
    </row>
    <row r="158" spans="9:10" ht="12.75">
      <c r="I158" s="75">
        <f t="shared" si="7"/>
        <v>157</v>
      </c>
      <c r="J158" s="76">
        <f t="shared" si="8"/>
        <v>1.3924999999999916</v>
      </c>
    </row>
    <row r="159" spans="9:10" ht="12.75">
      <c r="I159" s="75">
        <f t="shared" si="7"/>
        <v>158</v>
      </c>
      <c r="J159" s="76">
        <f t="shared" si="8"/>
        <v>1.3949999999999916</v>
      </c>
    </row>
    <row r="160" spans="9:10" ht="12.75">
      <c r="I160" s="75">
        <f t="shared" si="7"/>
        <v>159</v>
      </c>
      <c r="J160" s="76">
        <f t="shared" si="8"/>
        <v>1.3974999999999915</v>
      </c>
    </row>
    <row r="161" spans="9:10" ht="12.75">
      <c r="I161" s="75">
        <f t="shared" si="7"/>
        <v>160</v>
      </c>
      <c r="J161" s="76">
        <f t="shared" si="8"/>
        <v>1.3999999999999915</v>
      </c>
    </row>
    <row r="162" spans="9:10" ht="12.75">
      <c r="I162" s="75">
        <f t="shared" si="7"/>
        <v>161</v>
      </c>
      <c r="J162" s="76">
        <f t="shared" si="8"/>
        <v>1.4024999999999914</v>
      </c>
    </row>
    <row r="163" spans="9:10" ht="12.75">
      <c r="I163" s="75">
        <f t="shared" si="7"/>
        <v>162</v>
      </c>
      <c r="J163" s="76">
        <f t="shared" si="8"/>
        <v>1.4049999999999914</v>
      </c>
    </row>
    <row r="164" spans="9:10" ht="12.75">
      <c r="I164" s="75">
        <f t="shared" si="7"/>
        <v>163</v>
      </c>
      <c r="J164" s="76">
        <f t="shared" si="8"/>
        <v>1.4074999999999913</v>
      </c>
    </row>
    <row r="165" spans="9:10" ht="12.75">
      <c r="I165" s="75">
        <f t="shared" si="7"/>
        <v>164</v>
      </c>
      <c r="J165" s="76">
        <f t="shared" si="8"/>
        <v>1.4099999999999913</v>
      </c>
    </row>
    <row r="166" spans="9:10" ht="12.75">
      <c r="I166" s="75">
        <f t="shared" si="7"/>
        <v>165</v>
      </c>
      <c r="J166" s="76">
        <f t="shared" si="8"/>
        <v>1.4124999999999912</v>
      </c>
    </row>
    <row r="167" spans="9:10" ht="12.75">
      <c r="I167" s="75">
        <f t="shared" si="7"/>
        <v>166</v>
      </c>
      <c r="J167" s="76">
        <f t="shared" si="8"/>
        <v>1.4149999999999912</v>
      </c>
    </row>
    <row r="168" spans="9:10" ht="12.75">
      <c r="I168" s="75">
        <f t="shared" si="7"/>
        <v>167</v>
      </c>
      <c r="J168" s="76">
        <f t="shared" si="8"/>
        <v>1.417499999999991</v>
      </c>
    </row>
    <row r="169" spans="9:10" ht="12.75">
      <c r="I169" s="75">
        <f t="shared" si="7"/>
        <v>168</v>
      </c>
      <c r="J169" s="76">
        <f t="shared" si="8"/>
        <v>1.419999999999991</v>
      </c>
    </row>
    <row r="170" spans="9:10" ht="12.75">
      <c r="I170" s="75">
        <f t="shared" si="7"/>
        <v>169</v>
      </c>
      <c r="J170" s="76">
        <f t="shared" si="8"/>
        <v>1.422499999999991</v>
      </c>
    </row>
    <row r="171" spans="9:10" ht="12.75">
      <c r="I171" s="75">
        <f t="shared" si="7"/>
        <v>170</v>
      </c>
      <c r="J171" s="76">
        <f t="shared" si="8"/>
        <v>1.424999999999991</v>
      </c>
    </row>
    <row r="172" spans="9:10" ht="12.75">
      <c r="I172" s="75">
        <f t="shared" si="7"/>
        <v>171</v>
      </c>
      <c r="J172" s="76">
        <f t="shared" si="8"/>
        <v>1.4274999999999909</v>
      </c>
    </row>
    <row r="173" spans="9:10" ht="12.75">
      <c r="I173" s="75">
        <f t="shared" si="7"/>
        <v>172</v>
      </c>
      <c r="J173" s="76">
        <f t="shared" si="8"/>
        <v>1.4299999999999908</v>
      </c>
    </row>
    <row r="174" spans="9:10" ht="12.75">
      <c r="I174" s="75">
        <f t="shared" si="7"/>
        <v>173</v>
      </c>
      <c r="J174" s="76">
        <f t="shared" si="8"/>
        <v>1.4324999999999908</v>
      </c>
    </row>
    <row r="175" spans="9:10" ht="12.75">
      <c r="I175" s="75">
        <f t="shared" si="7"/>
        <v>174</v>
      </c>
      <c r="J175" s="76">
        <f t="shared" si="8"/>
        <v>1.4349999999999907</v>
      </c>
    </row>
    <row r="176" spans="9:10" ht="12.75">
      <c r="I176" s="75">
        <f t="shared" si="7"/>
        <v>175</v>
      </c>
      <c r="J176" s="76">
        <f t="shared" si="8"/>
        <v>1.4374999999999907</v>
      </c>
    </row>
    <row r="177" spans="9:10" ht="12.75">
      <c r="I177" s="75">
        <f t="shared" si="7"/>
        <v>176</v>
      </c>
      <c r="J177" s="76">
        <f t="shared" si="8"/>
        <v>1.4399999999999906</v>
      </c>
    </row>
    <row r="178" spans="9:10" ht="12.75">
      <c r="I178" s="75">
        <f t="shared" si="7"/>
        <v>177</v>
      </c>
      <c r="J178" s="76">
        <f t="shared" si="8"/>
        <v>1.4424999999999906</v>
      </c>
    </row>
    <row r="179" spans="9:10" ht="12.75">
      <c r="I179" s="75">
        <f t="shared" si="7"/>
        <v>178</v>
      </c>
      <c r="J179" s="76">
        <f t="shared" si="8"/>
        <v>1.4449999999999905</v>
      </c>
    </row>
    <row r="180" spans="9:10" ht="12.75">
      <c r="I180" s="75">
        <f t="shared" si="7"/>
        <v>179</v>
      </c>
      <c r="J180" s="76">
        <f t="shared" si="8"/>
        <v>1.4474999999999905</v>
      </c>
    </row>
    <row r="181" spans="9:10" ht="12.75">
      <c r="I181" s="75">
        <f t="shared" si="7"/>
        <v>180</v>
      </c>
      <c r="J181" s="76">
        <f t="shared" si="8"/>
        <v>1.4499999999999904</v>
      </c>
    </row>
    <row r="182" spans="9:10" ht="12.75">
      <c r="I182" s="75">
        <f t="shared" si="7"/>
        <v>181</v>
      </c>
      <c r="J182" s="76">
        <f t="shared" si="8"/>
        <v>1.4524999999999904</v>
      </c>
    </row>
    <row r="183" spans="9:10" ht="12.75">
      <c r="I183" s="75">
        <f aca="true" t="shared" si="9" ref="I183:I246">I182+1</f>
        <v>182</v>
      </c>
      <c r="J183" s="76">
        <f t="shared" si="8"/>
        <v>1.4549999999999903</v>
      </c>
    </row>
    <row r="184" spans="9:10" ht="12.75">
      <c r="I184" s="75">
        <f t="shared" si="9"/>
        <v>183</v>
      </c>
      <c r="J184" s="76">
        <f t="shared" si="8"/>
        <v>1.4574999999999902</v>
      </c>
    </row>
    <row r="185" spans="9:10" ht="12.75">
      <c r="I185" s="75">
        <f t="shared" si="9"/>
        <v>184</v>
      </c>
      <c r="J185" s="76">
        <f t="shared" si="8"/>
        <v>1.4599999999999902</v>
      </c>
    </row>
    <row r="186" spans="9:10" ht="12.75">
      <c r="I186" s="75">
        <f t="shared" si="9"/>
        <v>185</v>
      </c>
      <c r="J186" s="76">
        <f t="shared" si="8"/>
        <v>1.4624999999999901</v>
      </c>
    </row>
    <row r="187" spans="9:10" ht="12.75">
      <c r="I187" s="75">
        <f t="shared" si="9"/>
        <v>186</v>
      </c>
      <c r="J187" s="76">
        <f t="shared" si="8"/>
        <v>1.46499999999999</v>
      </c>
    </row>
    <row r="188" spans="9:10" ht="12.75">
      <c r="I188" s="75">
        <f t="shared" si="9"/>
        <v>187</v>
      </c>
      <c r="J188" s="76">
        <f t="shared" si="8"/>
        <v>1.46749999999999</v>
      </c>
    </row>
    <row r="189" spans="9:10" ht="12.75">
      <c r="I189" s="75">
        <f t="shared" si="9"/>
        <v>188</v>
      </c>
      <c r="J189" s="76">
        <f t="shared" si="8"/>
        <v>1.46999999999999</v>
      </c>
    </row>
    <row r="190" spans="9:10" ht="12.75">
      <c r="I190" s="75">
        <f t="shared" si="9"/>
        <v>189</v>
      </c>
      <c r="J190" s="76">
        <f>J189+0.0025</f>
        <v>1.47249999999999</v>
      </c>
    </row>
    <row r="191" spans="9:10" ht="12.75">
      <c r="I191" s="75">
        <f t="shared" si="9"/>
        <v>190</v>
      </c>
      <c r="J191" s="76">
        <f>J190+0.0025</f>
        <v>1.4749999999999899</v>
      </c>
    </row>
    <row r="192" spans="9:10" ht="12.75">
      <c r="I192" s="75">
        <f t="shared" si="9"/>
        <v>191</v>
      </c>
      <c r="J192" s="76">
        <f>J191+0.0025</f>
        <v>1.4774999999999898</v>
      </c>
    </row>
    <row r="193" spans="9:10" ht="12.75">
      <c r="I193" s="75">
        <f t="shared" si="9"/>
        <v>192</v>
      </c>
      <c r="J193" s="76">
        <f>J192+0.0025</f>
        <v>1.4799999999999898</v>
      </c>
    </row>
    <row r="194" spans="9:10" ht="12.75">
      <c r="I194" s="75">
        <f t="shared" si="9"/>
        <v>193</v>
      </c>
      <c r="J194" s="76">
        <f>J193+0.0015</f>
        <v>1.4814999999999898</v>
      </c>
    </row>
    <row r="195" spans="9:10" ht="12.75">
      <c r="I195" s="75">
        <f t="shared" si="9"/>
        <v>194</v>
      </c>
      <c r="J195" s="76">
        <f>J194+0.0015</f>
        <v>1.4829999999999899</v>
      </c>
    </row>
    <row r="196" spans="9:10" ht="12.75">
      <c r="I196" s="75">
        <f t="shared" si="9"/>
        <v>195</v>
      </c>
      <c r="J196" s="76">
        <f>J195+0.0016</f>
        <v>1.48459999999999</v>
      </c>
    </row>
    <row r="197" spans="9:10" ht="12.75">
      <c r="I197" s="75">
        <f t="shared" si="9"/>
        <v>196</v>
      </c>
      <c r="J197" s="76">
        <f aca="true" t="shared" si="10" ref="J197:J260">J196+0.0015</f>
        <v>1.48609999999999</v>
      </c>
    </row>
    <row r="198" spans="9:10" ht="12.75">
      <c r="I198" s="75">
        <f t="shared" si="9"/>
        <v>197</v>
      </c>
      <c r="J198" s="76">
        <f>J197+0.0016</f>
        <v>1.48769999999999</v>
      </c>
    </row>
    <row r="199" spans="9:10" ht="12.75">
      <c r="I199" s="75">
        <f t="shared" si="9"/>
        <v>198</v>
      </c>
      <c r="J199" s="76">
        <f t="shared" si="10"/>
        <v>1.48919999999999</v>
      </c>
    </row>
    <row r="200" spans="9:10" ht="12.75">
      <c r="I200" s="75">
        <f t="shared" si="9"/>
        <v>199</v>
      </c>
      <c r="J200" s="76">
        <f t="shared" si="10"/>
        <v>1.4906999999999901</v>
      </c>
    </row>
    <row r="201" spans="9:10" ht="12.75">
      <c r="I201" s="75">
        <f t="shared" si="9"/>
        <v>200</v>
      </c>
      <c r="J201" s="76">
        <f>J200+0.0016</f>
        <v>1.4922999999999902</v>
      </c>
    </row>
    <row r="202" spans="9:10" ht="12.75">
      <c r="I202" s="75">
        <f t="shared" si="9"/>
        <v>201</v>
      </c>
      <c r="J202" s="76">
        <f>J201+0.0015</f>
        <v>1.4937999999999902</v>
      </c>
    </row>
    <row r="203" spans="9:10" ht="12.75">
      <c r="I203" s="75">
        <f t="shared" si="9"/>
        <v>202</v>
      </c>
      <c r="J203" s="76">
        <f>J202+0.0016</f>
        <v>1.4953999999999903</v>
      </c>
    </row>
    <row r="204" spans="9:10" ht="12.75">
      <c r="I204" s="75">
        <f t="shared" si="9"/>
        <v>203</v>
      </c>
      <c r="J204" s="76">
        <f t="shared" si="10"/>
        <v>1.4968999999999903</v>
      </c>
    </row>
    <row r="205" spans="9:10" ht="12.75">
      <c r="I205" s="75">
        <f t="shared" si="9"/>
        <v>204</v>
      </c>
      <c r="J205" s="76">
        <f t="shared" si="10"/>
        <v>1.4983999999999904</v>
      </c>
    </row>
    <row r="206" spans="9:10" ht="12.75">
      <c r="I206" s="75">
        <f t="shared" si="9"/>
        <v>205</v>
      </c>
      <c r="J206" s="76">
        <f>J205+0.0016</f>
        <v>1.4999999999999905</v>
      </c>
    </row>
    <row r="207" spans="9:10" ht="12.75">
      <c r="I207" s="75">
        <f t="shared" si="9"/>
        <v>206</v>
      </c>
      <c r="J207" s="76">
        <f t="shared" si="10"/>
        <v>1.5014999999999905</v>
      </c>
    </row>
    <row r="208" spans="9:10" ht="12.75">
      <c r="I208" s="75">
        <f t="shared" si="9"/>
        <v>207</v>
      </c>
      <c r="J208" s="76">
        <f>J207+0.0016</f>
        <v>1.5030999999999906</v>
      </c>
    </row>
    <row r="209" spans="9:10" ht="12.75">
      <c r="I209" s="75">
        <f t="shared" si="9"/>
        <v>208</v>
      </c>
      <c r="J209" s="76">
        <f t="shared" si="10"/>
        <v>1.5045999999999906</v>
      </c>
    </row>
    <row r="210" spans="9:10" ht="12.75">
      <c r="I210" s="75">
        <f t="shared" si="9"/>
        <v>209</v>
      </c>
      <c r="J210" s="76">
        <f>J209+0.0016</f>
        <v>1.5061999999999907</v>
      </c>
    </row>
    <row r="211" spans="9:10" ht="12.75">
      <c r="I211" s="75">
        <f t="shared" si="9"/>
        <v>210</v>
      </c>
      <c r="J211" s="76">
        <f t="shared" si="10"/>
        <v>1.5076999999999907</v>
      </c>
    </row>
    <row r="212" spans="9:10" ht="12.75">
      <c r="I212" s="75">
        <f t="shared" si="9"/>
        <v>211</v>
      </c>
      <c r="J212" s="76">
        <f t="shared" si="10"/>
        <v>1.5091999999999908</v>
      </c>
    </row>
    <row r="213" spans="9:10" ht="12.75">
      <c r="I213" s="75">
        <f t="shared" si="9"/>
        <v>212</v>
      </c>
      <c r="J213" s="76">
        <f>J212+0.0016</f>
        <v>1.5107999999999908</v>
      </c>
    </row>
    <row r="214" spans="9:10" ht="12.75">
      <c r="I214" s="75">
        <f t="shared" si="9"/>
        <v>213</v>
      </c>
      <c r="J214" s="76">
        <f t="shared" si="10"/>
        <v>1.5122999999999909</v>
      </c>
    </row>
    <row r="215" spans="9:10" ht="12.75">
      <c r="I215" s="75">
        <f t="shared" si="9"/>
        <v>214</v>
      </c>
      <c r="J215" s="76">
        <f>J214+0.0016</f>
        <v>1.513899999999991</v>
      </c>
    </row>
    <row r="216" spans="9:10" ht="12.75">
      <c r="I216" s="75">
        <f t="shared" si="9"/>
        <v>215</v>
      </c>
      <c r="J216" s="76">
        <f t="shared" si="10"/>
        <v>1.515399999999991</v>
      </c>
    </row>
    <row r="217" spans="9:10" ht="12.75">
      <c r="I217" s="75">
        <f t="shared" si="9"/>
        <v>216</v>
      </c>
      <c r="J217" s="76">
        <f>J216+0.0016</f>
        <v>1.516999999999991</v>
      </c>
    </row>
    <row r="218" spans="9:10" ht="12.75">
      <c r="I218" s="75">
        <f t="shared" si="9"/>
        <v>217</v>
      </c>
      <c r="J218" s="76">
        <f t="shared" si="10"/>
        <v>1.518499999999991</v>
      </c>
    </row>
    <row r="219" spans="9:10" ht="12.75">
      <c r="I219" s="75">
        <f t="shared" si="9"/>
        <v>218</v>
      </c>
      <c r="J219" s="76">
        <f t="shared" si="10"/>
        <v>1.5199999999999911</v>
      </c>
    </row>
    <row r="220" spans="9:10" ht="12.75">
      <c r="I220" s="75">
        <f t="shared" si="9"/>
        <v>219</v>
      </c>
      <c r="J220" s="76">
        <f>J219+0.0016</f>
        <v>1.5215999999999912</v>
      </c>
    </row>
    <row r="221" spans="9:10" ht="12.75">
      <c r="I221" s="75">
        <f t="shared" si="9"/>
        <v>220</v>
      </c>
      <c r="J221" s="76">
        <f t="shared" si="10"/>
        <v>1.5230999999999912</v>
      </c>
    </row>
    <row r="222" spans="9:10" ht="12.75">
      <c r="I222" s="75">
        <f t="shared" si="9"/>
        <v>221</v>
      </c>
      <c r="J222" s="76">
        <f>J221+0.0016</f>
        <v>1.5246999999999913</v>
      </c>
    </row>
    <row r="223" spans="9:10" ht="12.75">
      <c r="I223" s="75">
        <f t="shared" si="9"/>
        <v>222</v>
      </c>
      <c r="J223" s="76">
        <f t="shared" si="10"/>
        <v>1.5261999999999913</v>
      </c>
    </row>
    <row r="224" spans="9:10" ht="12.75">
      <c r="I224" s="75">
        <f t="shared" si="9"/>
        <v>223</v>
      </c>
      <c r="J224" s="76">
        <f t="shared" si="10"/>
        <v>1.5276999999999914</v>
      </c>
    </row>
    <row r="225" spans="9:10" ht="12.75">
      <c r="I225" s="75">
        <f t="shared" si="9"/>
        <v>224</v>
      </c>
      <c r="J225" s="76">
        <f>J224+0.0016</f>
        <v>1.5292999999999914</v>
      </c>
    </row>
    <row r="226" spans="9:10" ht="12.75">
      <c r="I226" s="75">
        <f t="shared" si="9"/>
        <v>225</v>
      </c>
      <c r="J226" s="76">
        <f t="shared" si="10"/>
        <v>1.5307999999999915</v>
      </c>
    </row>
    <row r="227" spans="9:10" ht="12.75">
      <c r="I227" s="75">
        <f t="shared" si="9"/>
        <v>226</v>
      </c>
      <c r="J227" s="76">
        <f>J226+0.0016</f>
        <v>1.5323999999999915</v>
      </c>
    </row>
    <row r="228" spans="9:10" ht="12.75">
      <c r="I228" s="75">
        <f t="shared" si="9"/>
        <v>227</v>
      </c>
      <c r="J228" s="76">
        <f t="shared" si="10"/>
        <v>1.5338999999999916</v>
      </c>
    </row>
    <row r="229" spans="9:10" ht="12.75">
      <c r="I229" s="75">
        <f t="shared" si="9"/>
        <v>228</v>
      </c>
      <c r="J229" s="76">
        <f t="shared" si="10"/>
        <v>1.5353999999999917</v>
      </c>
    </row>
    <row r="230" spans="9:10" ht="12.75">
      <c r="I230" s="75">
        <f t="shared" si="9"/>
        <v>229</v>
      </c>
      <c r="J230" s="76">
        <f>J229+0.0016</f>
        <v>1.5369999999999917</v>
      </c>
    </row>
    <row r="231" spans="9:10" ht="12.75">
      <c r="I231" s="75">
        <f t="shared" si="9"/>
        <v>230</v>
      </c>
      <c r="J231" s="76">
        <f t="shared" si="10"/>
        <v>1.5384999999999918</v>
      </c>
    </row>
    <row r="232" spans="9:10" ht="12.75">
      <c r="I232" s="75">
        <f t="shared" si="9"/>
        <v>231</v>
      </c>
      <c r="J232" s="76">
        <f>J231+0.0016</f>
        <v>1.5400999999999918</v>
      </c>
    </row>
    <row r="233" spans="9:10" ht="12.75">
      <c r="I233" s="75">
        <f t="shared" si="9"/>
        <v>232</v>
      </c>
      <c r="J233" s="76">
        <f t="shared" si="10"/>
        <v>1.5415999999999919</v>
      </c>
    </row>
    <row r="234" spans="9:10" ht="12.75">
      <c r="I234" s="75">
        <f t="shared" si="9"/>
        <v>233</v>
      </c>
      <c r="J234" s="76">
        <f>J233+0.0016</f>
        <v>1.543199999999992</v>
      </c>
    </row>
    <row r="235" spans="9:10" ht="12.75">
      <c r="I235" s="75">
        <f t="shared" si="9"/>
        <v>234</v>
      </c>
      <c r="J235" s="76">
        <f t="shared" si="10"/>
        <v>1.544699999999992</v>
      </c>
    </row>
    <row r="236" spans="9:10" ht="12.75">
      <c r="I236" s="75">
        <f t="shared" si="9"/>
        <v>235</v>
      </c>
      <c r="J236" s="76">
        <f t="shared" si="10"/>
        <v>1.546199999999992</v>
      </c>
    </row>
    <row r="237" spans="9:10" ht="12.75">
      <c r="I237" s="75">
        <f t="shared" si="9"/>
        <v>236</v>
      </c>
      <c r="J237" s="76">
        <f>J236+0.0016</f>
        <v>1.547799999999992</v>
      </c>
    </row>
    <row r="238" spans="9:10" ht="12.75">
      <c r="I238" s="75">
        <f t="shared" si="9"/>
        <v>237</v>
      </c>
      <c r="J238" s="76">
        <f t="shared" si="10"/>
        <v>1.5492999999999921</v>
      </c>
    </row>
    <row r="239" spans="9:10" ht="12.75">
      <c r="I239" s="75">
        <f t="shared" si="9"/>
        <v>238</v>
      </c>
      <c r="J239" s="76">
        <f>J238+0.0016</f>
        <v>1.5508999999999922</v>
      </c>
    </row>
    <row r="240" spans="9:10" ht="12.75">
      <c r="I240" s="75">
        <f t="shared" si="9"/>
        <v>239</v>
      </c>
      <c r="J240" s="76">
        <f t="shared" si="10"/>
        <v>1.5523999999999922</v>
      </c>
    </row>
    <row r="241" spans="9:10" ht="12.75">
      <c r="I241" s="75">
        <f t="shared" si="9"/>
        <v>240</v>
      </c>
      <c r="J241" s="76">
        <f>J240+0.0016</f>
        <v>1.5539999999999923</v>
      </c>
    </row>
    <row r="242" spans="9:10" ht="12.75">
      <c r="I242" s="75">
        <f t="shared" si="9"/>
        <v>241</v>
      </c>
      <c r="J242" s="76">
        <f t="shared" si="10"/>
        <v>1.5554999999999923</v>
      </c>
    </row>
    <row r="243" spans="9:10" ht="12.75">
      <c r="I243" s="75">
        <f t="shared" si="9"/>
        <v>242</v>
      </c>
      <c r="J243" s="76">
        <f t="shared" si="10"/>
        <v>1.5569999999999924</v>
      </c>
    </row>
    <row r="244" spans="9:10" ht="12.75">
      <c r="I244" s="75">
        <f t="shared" si="9"/>
        <v>243</v>
      </c>
      <c r="J244" s="76">
        <f>J243+0.0016</f>
        <v>1.5585999999999924</v>
      </c>
    </row>
    <row r="245" spans="9:10" ht="12.75">
      <c r="I245" s="75">
        <f t="shared" si="9"/>
        <v>244</v>
      </c>
      <c r="J245" s="76">
        <f t="shared" si="10"/>
        <v>1.5600999999999925</v>
      </c>
    </row>
    <row r="246" spans="9:10" ht="12.75">
      <c r="I246" s="75">
        <f t="shared" si="9"/>
        <v>245</v>
      </c>
      <c r="J246" s="76">
        <f>J245+0.0016</f>
        <v>1.5616999999999925</v>
      </c>
    </row>
    <row r="247" spans="9:10" ht="12.75">
      <c r="I247" s="75">
        <f aca="true" t="shared" si="11" ref="I247:I310">I246+1</f>
        <v>246</v>
      </c>
      <c r="J247" s="76">
        <f t="shared" si="10"/>
        <v>1.5631999999999926</v>
      </c>
    </row>
    <row r="248" spans="9:10" ht="12.75">
      <c r="I248" s="75">
        <f t="shared" si="11"/>
        <v>247</v>
      </c>
      <c r="J248" s="76">
        <f t="shared" si="10"/>
        <v>1.5646999999999927</v>
      </c>
    </row>
    <row r="249" spans="9:10" ht="12.75">
      <c r="I249" s="75">
        <f t="shared" si="11"/>
        <v>248</v>
      </c>
      <c r="J249" s="76">
        <f>J248+0.0016</f>
        <v>1.5662999999999927</v>
      </c>
    </row>
    <row r="250" spans="9:10" ht="12.75">
      <c r="I250" s="75">
        <f t="shared" si="11"/>
        <v>249</v>
      </c>
      <c r="J250" s="76">
        <f t="shared" si="10"/>
        <v>1.5677999999999928</v>
      </c>
    </row>
    <row r="251" spans="9:10" ht="12.75">
      <c r="I251" s="75">
        <f t="shared" si="11"/>
        <v>250</v>
      </c>
      <c r="J251" s="76">
        <f>J250+0.0016</f>
        <v>1.5693999999999928</v>
      </c>
    </row>
    <row r="252" spans="9:10" ht="12.75">
      <c r="I252" s="75">
        <f t="shared" si="11"/>
        <v>251</v>
      </c>
      <c r="J252" s="76">
        <f t="shared" si="10"/>
        <v>1.5708999999999929</v>
      </c>
    </row>
    <row r="253" spans="9:10" ht="12.75">
      <c r="I253" s="75">
        <f t="shared" si="11"/>
        <v>252</v>
      </c>
      <c r="J253" s="76">
        <f t="shared" si="10"/>
        <v>1.572399999999993</v>
      </c>
    </row>
    <row r="254" spans="9:10" ht="12.75">
      <c r="I254" s="75">
        <f t="shared" si="11"/>
        <v>253</v>
      </c>
      <c r="J254" s="76">
        <f>J253+0.0016</f>
        <v>1.573999999999993</v>
      </c>
    </row>
    <row r="255" spans="9:10" ht="12.75">
      <c r="I255" s="75">
        <f t="shared" si="11"/>
        <v>254</v>
      </c>
      <c r="J255" s="76">
        <f t="shared" si="10"/>
        <v>1.575499999999993</v>
      </c>
    </row>
    <row r="256" spans="9:10" ht="12.75">
      <c r="I256" s="75">
        <f t="shared" si="11"/>
        <v>255</v>
      </c>
      <c r="J256" s="76">
        <f>J255+0.0016</f>
        <v>1.577099999999993</v>
      </c>
    </row>
    <row r="257" spans="9:10" ht="12.75">
      <c r="I257" s="75">
        <f t="shared" si="11"/>
        <v>256</v>
      </c>
      <c r="J257" s="76">
        <f t="shared" si="10"/>
        <v>1.5785999999999931</v>
      </c>
    </row>
    <row r="258" spans="9:10" ht="12.75">
      <c r="I258" s="75">
        <f t="shared" si="11"/>
        <v>257</v>
      </c>
      <c r="J258" s="76">
        <f>J257+0.0016</f>
        <v>1.5801999999999932</v>
      </c>
    </row>
    <row r="259" spans="9:10" ht="12.75">
      <c r="I259" s="75">
        <f t="shared" si="11"/>
        <v>258</v>
      </c>
      <c r="J259" s="76">
        <f t="shared" si="10"/>
        <v>1.5816999999999932</v>
      </c>
    </row>
    <row r="260" spans="9:10" ht="12.75">
      <c r="I260" s="75">
        <f t="shared" si="11"/>
        <v>259</v>
      </c>
      <c r="J260" s="76">
        <f t="shared" si="10"/>
        <v>1.5831999999999933</v>
      </c>
    </row>
    <row r="261" spans="9:10" ht="12.75">
      <c r="I261" s="75">
        <f t="shared" si="11"/>
        <v>260</v>
      </c>
      <c r="J261" s="76">
        <f>J260+0.0016</f>
        <v>1.5847999999999933</v>
      </c>
    </row>
    <row r="262" spans="9:10" ht="12.75">
      <c r="I262" s="75">
        <f t="shared" si="11"/>
        <v>261</v>
      </c>
      <c r="J262" s="76">
        <f aca="true" t="shared" si="12" ref="J262:J322">J261+0.0015</f>
        <v>1.5862999999999934</v>
      </c>
    </row>
    <row r="263" spans="9:10" ht="12.75">
      <c r="I263" s="75">
        <f t="shared" si="11"/>
        <v>262</v>
      </c>
      <c r="J263" s="76">
        <f>J262+0.0016</f>
        <v>1.5878999999999934</v>
      </c>
    </row>
    <row r="264" spans="9:10" ht="12.75">
      <c r="I264" s="75">
        <f t="shared" si="11"/>
        <v>263</v>
      </c>
      <c r="J264" s="76">
        <f t="shared" si="12"/>
        <v>1.5893999999999935</v>
      </c>
    </row>
    <row r="265" spans="9:10" ht="12.75">
      <c r="I265" s="75">
        <f t="shared" si="11"/>
        <v>264</v>
      </c>
      <c r="J265" s="76">
        <f>J264+0.0016</f>
        <v>1.5909999999999935</v>
      </c>
    </row>
    <row r="266" spans="9:10" ht="12.75">
      <c r="I266" s="75">
        <f t="shared" si="11"/>
        <v>265</v>
      </c>
      <c r="J266" s="76">
        <f t="shared" si="12"/>
        <v>1.5924999999999936</v>
      </c>
    </row>
    <row r="267" spans="9:10" ht="12.75">
      <c r="I267" s="75">
        <f t="shared" si="11"/>
        <v>266</v>
      </c>
      <c r="J267" s="76">
        <f t="shared" si="12"/>
        <v>1.5939999999999936</v>
      </c>
    </row>
    <row r="268" spans="9:10" ht="12.75">
      <c r="I268" s="75">
        <f t="shared" si="11"/>
        <v>267</v>
      </c>
      <c r="J268" s="76">
        <f>J267+0.0016</f>
        <v>1.5955999999999937</v>
      </c>
    </row>
    <row r="269" spans="9:10" ht="12.75">
      <c r="I269" s="75">
        <f t="shared" si="11"/>
        <v>268</v>
      </c>
      <c r="J269" s="76">
        <f t="shared" si="12"/>
        <v>1.5970999999999937</v>
      </c>
    </row>
    <row r="270" spans="9:10" ht="12.75">
      <c r="I270" s="75">
        <f t="shared" si="11"/>
        <v>269</v>
      </c>
      <c r="J270" s="76">
        <f>J269+0.0016</f>
        <v>1.5986999999999938</v>
      </c>
    </row>
    <row r="271" spans="9:10" ht="12.75">
      <c r="I271" s="75">
        <f t="shared" si="11"/>
        <v>270</v>
      </c>
      <c r="J271" s="76">
        <f t="shared" si="12"/>
        <v>1.6001999999999938</v>
      </c>
    </row>
    <row r="272" spans="9:10" ht="12.75">
      <c r="I272" s="75">
        <f t="shared" si="11"/>
        <v>271</v>
      </c>
      <c r="J272" s="76">
        <f t="shared" si="12"/>
        <v>1.601699999999994</v>
      </c>
    </row>
    <row r="273" spans="9:10" ht="12.75">
      <c r="I273" s="75">
        <f t="shared" si="11"/>
        <v>272</v>
      </c>
      <c r="J273" s="76">
        <f>J272+0.0016</f>
        <v>1.603299999999994</v>
      </c>
    </row>
    <row r="274" spans="9:10" ht="12.75">
      <c r="I274" s="75">
        <f t="shared" si="11"/>
        <v>273</v>
      </c>
      <c r="J274" s="76">
        <f t="shared" si="12"/>
        <v>1.604799999999994</v>
      </c>
    </row>
    <row r="275" spans="9:10" ht="12.75">
      <c r="I275" s="75">
        <f t="shared" si="11"/>
        <v>274</v>
      </c>
      <c r="J275" s="76">
        <f>J274+0.0016</f>
        <v>1.606399999999994</v>
      </c>
    </row>
    <row r="276" spans="9:10" ht="12.75">
      <c r="I276" s="75">
        <f t="shared" si="11"/>
        <v>275</v>
      </c>
      <c r="J276" s="76">
        <f t="shared" si="12"/>
        <v>1.6078999999999941</v>
      </c>
    </row>
    <row r="277" spans="9:10" ht="12.75">
      <c r="I277" s="75">
        <f t="shared" si="11"/>
        <v>276</v>
      </c>
      <c r="J277" s="76">
        <f t="shared" si="12"/>
        <v>1.6093999999999942</v>
      </c>
    </row>
    <row r="278" spans="9:10" ht="12.75">
      <c r="I278" s="75">
        <f t="shared" si="11"/>
        <v>277</v>
      </c>
      <c r="J278" s="76">
        <f>J277+0.0016</f>
        <v>1.6109999999999942</v>
      </c>
    </row>
    <row r="279" spans="9:10" ht="12.75">
      <c r="I279" s="75">
        <f t="shared" si="11"/>
        <v>278</v>
      </c>
      <c r="J279" s="76">
        <f t="shared" si="12"/>
        <v>1.6124999999999943</v>
      </c>
    </row>
    <row r="280" spans="9:10" ht="12.75">
      <c r="I280" s="75">
        <f t="shared" si="11"/>
        <v>279</v>
      </c>
      <c r="J280" s="76">
        <f>J279+0.0016</f>
        <v>1.6140999999999943</v>
      </c>
    </row>
    <row r="281" spans="9:10" ht="12.75">
      <c r="I281" s="75">
        <f t="shared" si="11"/>
        <v>280</v>
      </c>
      <c r="J281" s="76">
        <f t="shared" si="12"/>
        <v>1.6155999999999944</v>
      </c>
    </row>
    <row r="282" spans="9:10" ht="12.75">
      <c r="I282" s="75">
        <f t="shared" si="11"/>
        <v>281</v>
      </c>
      <c r="J282" s="76">
        <f>J281+0.0016</f>
        <v>1.6171999999999944</v>
      </c>
    </row>
    <row r="283" spans="9:10" ht="12.75">
      <c r="I283" s="75">
        <f t="shared" si="11"/>
        <v>282</v>
      </c>
      <c r="J283" s="76">
        <f t="shared" si="12"/>
        <v>1.6186999999999945</v>
      </c>
    </row>
    <row r="284" spans="9:10" ht="12.75">
      <c r="I284" s="75">
        <f t="shared" si="11"/>
        <v>283</v>
      </c>
      <c r="J284" s="76">
        <f t="shared" si="12"/>
        <v>1.6201999999999945</v>
      </c>
    </row>
    <row r="285" spans="9:10" ht="12.75">
      <c r="I285" s="75">
        <f t="shared" si="11"/>
        <v>284</v>
      </c>
      <c r="J285" s="76">
        <f>J284+0.0016</f>
        <v>1.6217999999999946</v>
      </c>
    </row>
    <row r="286" spans="9:10" ht="12.75">
      <c r="I286" s="75">
        <f t="shared" si="11"/>
        <v>285</v>
      </c>
      <c r="J286" s="76">
        <f t="shared" si="12"/>
        <v>1.6232999999999946</v>
      </c>
    </row>
    <row r="287" spans="9:10" ht="12.75">
      <c r="I287" s="75">
        <f t="shared" si="11"/>
        <v>286</v>
      </c>
      <c r="J287" s="76">
        <f>J286+0.0016</f>
        <v>1.6248999999999947</v>
      </c>
    </row>
    <row r="288" spans="9:10" ht="12.75">
      <c r="I288" s="75">
        <f t="shared" si="11"/>
        <v>287</v>
      </c>
      <c r="J288" s="76">
        <f t="shared" si="12"/>
        <v>1.6263999999999947</v>
      </c>
    </row>
    <row r="289" spans="9:10" ht="12.75">
      <c r="I289" s="75">
        <f t="shared" si="11"/>
        <v>288</v>
      </c>
      <c r="J289" s="76">
        <f>J288+0.0016</f>
        <v>1.6279999999999948</v>
      </c>
    </row>
    <row r="290" spans="9:10" ht="12.75">
      <c r="I290" s="75">
        <f t="shared" si="11"/>
        <v>289</v>
      </c>
      <c r="J290" s="76">
        <f t="shared" si="12"/>
        <v>1.6294999999999948</v>
      </c>
    </row>
    <row r="291" spans="9:10" ht="12.75">
      <c r="I291" s="75">
        <f t="shared" si="11"/>
        <v>290</v>
      </c>
      <c r="J291" s="76">
        <f t="shared" si="12"/>
        <v>1.630999999999995</v>
      </c>
    </row>
    <row r="292" spans="9:10" ht="12.75">
      <c r="I292" s="75">
        <f t="shared" si="11"/>
        <v>291</v>
      </c>
      <c r="J292" s="76">
        <f>J291+0.0016</f>
        <v>1.632599999999995</v>
      </c>
    </row>
    <row r="293" spans="9:10" ht="12.75">
      <c r="I293" s="75">
        <f t="shared" si="11"/>
        <v>292</v>
      </c>
      <c r="J293" s="76">
        <f t="shared" si="12"/>
        <v>1.634099999999995</v>
      </c>
    </row>
    <row r="294" spans="9:10" ht="12.75">
      <c r="I294" s="75">
        <f t="shared" si="11"/>
        <v>293</v>
      </c>
      <c r="J294" s="76">
        <f>J293+0.0016</f>
        <v>1.635699999999995</v>
      </c>
    </row>
    <row r="295" spans="9:10" ht="12.75">
      <c r="I295" s="75">
        <f t="shared" si="11"/>
        <v>294</v>
      </c>
      <c r="J295" s="76">
        <f t="shared" si="12"/>
        <v>1.637199999999995</v>
      </c>
    </row>
    <row r="296" spans="9:10" ht="12.75">
      <c r="I296" s="75">
        <f t="shared" si="11"/>
        <v>295</v>
      </c>
      <c r="J296" s="76">
        <f t="shared" si="12"/>
        <v>1.6386999999999952</v>
      </c>
    </row>
    <row r="297" spans="9:10" ht="12.75">
      <c r="I297" s="75">
        <f t="shared" si="11"/>
        <v>296</v>
      </c>
      <c r="J297" s="76">
        <f>J296+0.0016</f>
        <v>1.6402999999999952</v>
      </c>
    </row>
    <row r="298" spans="9:10" ht="12.75">
      <c r="I298" s="75">
        <f t="shared" si="11"/>
        <v>297</v>
      </c>
      <c r="J298" s="76">
        <f t="shared" si="12"/>
        <v>1.6417999999999953</v>
      </c>
    </row>
    <row r="299" spans="9:10" ht="12.75">
      <c r="I299" s="75">
        <f t="shared" si="11"/>
        <v>298</v>
      </c>
      <c r="J299" s="76">
        <f>J298+0.0016</f>
        <v>1.6433999999999953</v>
      </c>
    </row>
    <row r="300" spans="9:10" ht="12.75">
      <c r="I300" s="75">
        <f t="shared" si="11"/>
        <v>299</v>
      </c>
      <c r="J300" s="76">
        <f t="shared" si="12"/>
        <v>1.6448999999999954</v>
      </c>
    </row>
    <row r="301" spans="9:10" ht="12.75">
      <c r="I301" s="75">
        <f t="shared" si="11"/>
        <v>300</v>
      </c>
      <c r="J301" s="76">
        <f t="shared" si="12"/>
        <v>1.6463999999999954</v>
      </c>
    </row>
    <row r="302" spans="9:10" ht="12.75">
      <c r="I302" s="75">
        <f t="shared" si="11"/>
        <v>301</v>
      </c>
      <c r="J302" s="76">
        <f>J301+0.0016</f>
        <v>1.6479999999999955</v>
      </c>
    </row>
    <row r="303" spans="9:10" ht="12.75">
      <c r="I303" s="75">
        <f t="shared" si="11"/>
        <v>302</v>
      </c>
      <c r="J303" s="76">
        <f t="shared" si="12"/>
        <v>1.6494999999999955</v>
      </c>
    </row>
    <row r="304" spans="9:10" ht="12.75">
      <c r="I304" s="75">
        <f t="shared" si="11"/>
        <v>303</v>
      </c>
      <c r="J304" s="76">
        <f>J303+0.0016</f>
        <v>1.6510999999999956</v>
      </c>
    </row>
    <row r="305" spans="9:10" ht="12.75">
      <c r="I305" s="75">
        <f t="shared" si="11"/>
        <v>304</v>
      </c>
      <c r="J305" s="76">
        <f t="shared" si="12"/>
        <v>1.6525999999999956</v>
      </c>
    </row>
    <row r="306" spans="9:10" ht="12.75">
      <c r="I306" s="75">
        <f t="shared" si="11"/>
        <v>305</v>
      </c>
      <c r="J306" s="76">
        <f>J305+0.0016</f>
        <v>1.6541999999999957</v>
      </c>
    </row>
    <row r="307" spans="9:10" ht="12.75">
      <c r="I307" s="75">
        <f t="shared" si="11"/>
        <v>306</v>
      </c>
      <c r="J307" s="76">
        <f t="shared" si="12"/>
        <v>1.6556999999999957</v>
      </c>
    </row>
    <row r="308" spans="9:10" ht="12.75">
      <c r="I308" s="75">
        <f t="shared" si="11"/>
        <v>307</v>
      </c>
      <c r="J308" s="76">
        <f t="shared" si="12"/>
        <v>1.6571999999999958</v>
      </c>
    </row>
    <row r="309" spans="9:10" ht="12.75">
      <c r="I309" s="75">
        <f t="shared" si="11"/>
        <v>308</v>
      </c>
      <c r="J309" s="76">
        <f>J308+0.0016</f>
        <v>1.6587999999999958</v>
      </c>
    </row>
    <row r="310" spans="9:10" ht="12.75">
      <c r="I310" s="75">
        <f t="shared" si="11"/>
        <v>309</v>
      </c>
      <c r="J310" s="76">
        <f t="shared" si="12"/>
        <v>1.660299999999996</v>
      </c>
    </row>
    <row r="311" spans="9:10" ht="12.75">
      <c r="I311" s="75">
        <f aca="true" t="shared" si="13" ref="I311:I374">I310+1</f>
        <v>310</v>
      </c>
      <c r="J311" s="76">
        <f>J310+0.0016</f>
        <v>1.661899999999996</v>
      </c>
    </row>
    <row r="312" spans="9:10" ht="12.75">
      <c r="I312" s="75">
        <f t="shared" si="13"/>
        <v>311</v>
      </c>
      <c r="J312" s="76">
        <f t="shared" si="12"/>
        <v>1.663399999999996</v>
      </c>
    </row>
    <row r="313" spans="9:10" ht="12.75">
      <c r="I313" s="75">
        <f t="shared" si="13"/>
        <v>312</v>
      </c>
      <c r="J313" s="76">
        <f>J312+0.0016</f>
        <v>1.664999999999996</v>
      </c>
    </row>
    <row r="314" spans="9:10" ht="12.75">
      <c r="I314" s="75">
        <f t="shared" si="13"/>
        <v>313</v>
      </c>
      <c r="J314" s="76">
        <f t="shared" si="12"/>
        <v>1.666499999999996</v>
      </c>
    </row>
    <row r="315" spans="9:10" ht="12.75">
      <c r="I315" s="75">
        <f t="shared" si="13"/>
        <v>314</v>
      </c>
      <c r="J315" s="76">
        <f t="shared" si="12"/>
        <v>1.6679999999999962</v>
      </c>
    </row>
    <row r="316" spans="9:10" ht="12.75">
      <c r="I316" s="75">
        <f t="shared" si="13"/>
        <v>315</v>
      </c>
      <c r="J316" s="76">
        <f>J315+0.0016</f>
        <v>1.6695999999999962</v>
      </c>
    </row>
    <row r="317" spans="9:10" ht="12.75">
      <c r="I317" s="75">
        <f t="shared" si="13"/>
        <v>316</v>
      </c>
      <c r="J317" s="76">
        <f t="shared" si="12"/>
        <v>1.6710999999999963</v>
      </c>
    </row>
    <row r="318" spans="9:10" ht="12.75">
      <c r="I318" s="75">
        <f t="shared" si="13"/>
        <v>317</v>
      </c>
      <c r="J318" s="76">
        <f>J317+0.0016</f>
        <v>1.6726999999999963</v>
      </c>
    </row>
    <row r="319" spans="9:10" ht="12.75">
      <c r="I319" s="75">
        <f t="shared" si="13"/>
        <v>318</v>
      </c>
      <c r="J319" s="76">
        <f t="shared" si="12"/>
        <v>1.6741999999999964</v>
      </c>
    </row>
    <row r="320" spans="9:10" ht="12.75">
      <c r="I320" s="75">
        <f t="shared" si="13"/>
        <v>319</v>
      </c>
      <c r="J320" s="76">
        <f t="shared" si="12"/>
        <v>1.6756999999999964</v>
      </c>
    </row>
    <row r="321" spans="9:10" ht="12.75">
      <c r="I321" s="75">
        <f t="shared" si="13"/>
        <v>320</v>
      </c>
      <c r="J321" s="76">
        <f>J320+0.0016</f>
        <v>1.6772999999999965</v>
      </c>
    </row>
    <row r="322" spans="9:10" ht="12.75">
      <c r="I322" s="75">
        <f t="shared" si="13"/>
        <v>321</v>
      </c>
      <c r="J322" s="76">
        <f t="shared" si="12"/>
        <v>1.6787999999999965</v>
      </c>
    </row>
    <row r="323" spans="9:10" ht="12.75">
      <c r="I323" s="75">
        <f t="shared" si="13"/>
        <v>322</v>
      </c>
      <c r="J323" s="76">
        <f>J322+0.0016</f>
        <v>1.6803999999999966</v>
      </c>
    </row>
    <row r="324" spans="9:10" ht="12.75">
      <c r="I324" s="75">
        <f t="shared" si="13"/>
        <v>323</v>
      </c>
      <c r="J324" s="76">
        <f>J323+0.0015</f>
        <v>1.6818999999999966</v>
      </c>
    </row>
    <row r="325" spans="9:10" ht="12.75">
      <c r="I325" s="75">
        <f t="shared" si="13"/>
        <v>324</v>
      </c>
      <c r="J325" s="76">
        <f aca="true" t="shared" si="14" ref="J325:J387">J324+0.0015</f>
        <v>1.6833999999999967</v>
      </c>
    </row>
    <row r="326" spans="9:10" ht="12.75">
      <c r="I326" s="75">
        <f t="shared" si="13"/>
        <v>325</v>
      </c>
      <c r="J326" s="76">
        <f>J325+0.0016</f>
        <v>1.6849999999999967</v>
      </c>
    </row>
    <row r="327" spans="9:10" ht="12.75">
      <c r="I327" s="75">
        <f t="shared" si="13"/>
        <v>326</v>
      </c>
      <c r="J327" s="76">
        <f t="shared" si="14"/>
        <v>1.6864999999999968</v>
      </c>
    </row>
    <row r="328" spans="9:10" ht="12.75">
      <c r="I328" s="75">
        <f t="shared" si="13"/>
        <v>327</v>
      </c>
      <c r="J328" s="76">
        <f>J327+0.0016</f>
        <v>1.6880999999999968</v>
      </c>
    </row>
    <row r="329" spans="9:10" ht="12.75">
      <c r="I329" s="75">
        <f t="shared" si="13"/>
        <v>328</v>
      </c>
      <c r="J329" s="76">
        <f t="shared" si="14"/>
        <v>1.6895999999999969</v>
      </c>
    </row>
    <row r="330" spans="9:10" ht="12.75">
      <c r="I330" s="75">
        <f t="shared" si="13"/>
        <v>329</v>
      </c>
      <c r="J330" s="76">
        <f>J329+0.0016</f>
        <v>1.691199999999997</v>
      </c>
    </row>
    <row r="331" spans="9:10" ht="12.75">
      <c r="I331" s="75">
        <f t="shared" si="13"/>
        <v>330</v>
      </c>
      <c r="J331" s="76">
        <f t="shared" si="14"/>
        <v>1.692699999999997</v>
      </c>
    </row>
    <row r="332" spans="9:10" ht="12.75">
      <c r="I332" s="75">
        <f t="shared" si="13"/>
        <v>331</v>
      </c>
      <c r="J332" s="76">
        <f t="shared" si="14"/>
        <v>1.694199999999997</v>
      </c>
    </row>
    <row r="333" spans="9:10" ht="12.75">
      <c r="I333" s="75">
        <f t="shared" si="13"/>
        <v>332</v>
      </c>
      <c r="J333" s="76">
        <f>J332+0.0016</f>
        <v>1.695799999999997</v>
      </c>
    </row>
    <row r="334" spans="9:10" ht="12.75">
      <c r="I334" s="75">
        <f t="shared" si="13"/>
        <v>333</v>
      </c>
      <c r="J334" s="76">
        <f t="shared" si="14"/>
        <v>1.6972999999999971</v>
      </c>
    </row>
    <row r="335" spans="9:10" ht="12.75">
      <c r="I335" s="75">
        <f t="shared" si="13"/>
        <v>334</v>
      </c>
      <c r="J335" s="76">
        <f>J334+0.0016</f>
        <v>1.6988999999999972</v>
      </c>
    </row>
    <row r="336" spans="9:10" ht="12.75">
      <c r="I336" s="75">
        <f t="shared" si="13"/>
        <v>335</v>
      </c>
      <c r="J336" s="76">
        <f t="shared" si="14"/>
        <v>1.7003999999999972</v>
      </c>
    </row>
    <row r="337" spans="9:10" ht="12.75">
      <c r="I337" s="75">
        <f t="shared" si="13"/>
        <v>336</v>
      </c>
      <c r="J337" s="76">
        <f>J336+0.0016</f>
        <v>1.7019999999999973</v>
      </c>
    </row>
    <row r="338" spans="9:10" ht="12.75">
      <c r="I338" s="75">
        <f t="shared" si="13"/>
        <v>337</v>
      </c>
      <c r="J338" s="76">
        <f t="shared" si="14"/>
        <v>1.7034999999999973</v>
      </c>
    </row>
    <row r="339" spans="9:10" ht="12.75">
      <c r="I339" s="75">
        <f t="shared" si="13"/>
        <v>338</v>
      </c>
      <c r="J339" s="76">
        <f t="shared" si="14"/>
        <v>1.7049999999999974</v>
      </c>
    </row>
    <row r="340" spans="9:10" ht="12.75">
      <c r="I340" s="75">
        <f t="shared" si="13"/>
        <v>339</v>
      </c>
      <c r="J340" s="76">
        <f>J339+0.0016</f>
        <v>1.7065999999999975</v>
      </c>
    </row>
    <row r="341" spans="9:10" ht="12.75">
      <c r="I341" s="75">
        <f t="shared" si="13"/>
        <v>340</v>
      </c>
      <c r="J341" s="76">
        <f t="shared" si="14"/>
        <v>1.7080999999999975</v>
      </c>
    </row>
    <row r="342" spans="9:10" ht="12.75">
      <c r="I342" s="75">
        <f t="shared" si="13"/>
        <v>341</v>
      </c>
      <c r="J342" s="76">
        <f>J341+0.0016</f>
        <v>1.7096999999999976</v>
      </c>
    </row>
    <row r="343" spans="9:10" ht="12.75">
      <c r="I343" s="75">
        <f t="shared" si="13"/>
        <v>342</v>
      </c>
      <c r="J343" s="76">
        <f t="shared" si="14"/>
        <v>1.7111999999999976</v>
      </c>
    </row>
    <row r="344" spans="9:10" ht="12.75">
      <c r="I344" s="75">
        <f t="shared" si="13"/>
        <v>343</v>
      </c>
      <c r="J344" s="76">
        <f t="shared" si="14"/>
        <v>1.7126999999999977</v>
      </c>
    </row>
    <row r="345" spans="9:10" ht="12.75">
      <c r="I345" s="75">
        <f t="shared" si="13"/>
        <v>344</v>
      </c>
      <c r="J345" s="76">
        <f>J344+0.0016</f>
        <v>1.7142999999999977</v>
      </c>
    </row>
    <row r="346" spans="9:10" ht="12.75">
      <c r="I346" s="75">
        <f t="shared" si="13"/>
        <v>345</v>
      </c>
      <c r="J346" s="76">
        <f t="shared" si="14"/>
        <v>1.7157999999999978</v>
      </c>
    </row>
    <row r="347" spans="9:10" ht="12.75">
      <c r="I347" s="75">
        <f t="shared" si="13"/>
        <v>346</v>
      </c>
      <c r="J347" s="76">
        <f>J346+0.0016</f>
        <v>1.7173999999999978</v>
      </c>
    </row>
    <row r="348" spans="9:10" ht="12.75">
      <c r="I348" s="75">
        <f t="shared" si="13"/>
        <v>347</v>
      </c>
      <c r="J348" s="76">
        <f t="shared" si="14"/>
        <v>1.7188999999999979</v>
      </c>
    </row>
    <row r="349" spans="9:10" ht="12.75">
      <c r="I349" s="75">
        <f t="shared" si="13"/>
        <v>348</v>
      </c>
      <c r="J349" s="76">
        <f t="shared" si="14"/>
        <v>1.720399999999998</v>
      </c>
    </row>
    <row r="350" spans="9:10" ht="12.75">
      <c r="I350" s="75">
        <f t="shared" si="13"/>
        <v>349</v>
      </c>
      <c r="J350" s="76">
        <f>J349+0.0016</f>
        <v>1.721999999999998</v>
      </c>
    </row>
    <row r="351" spans="9:10" ht="12.75">
      <c r="I351" s="75">
        <f t="shared" si="13"/>
        <v>350</v>
      </c>
      <c r="J351" s="76">
        <f t="shared" si="14"/>
        <v>1.723499999999998</v>
      </c>
    </row>
    <row r="352" spans="9:10" ht="12.75">
      <c r="I352" s="75">
        <f t="shared" si="13"/>
        <v>351</v>
      </c>
      <c r="J352" s="76">
        <f>J351+0.0016</f>
        <v>1.725099999999998</v>
      </c>
    </row>
    <row r="353" spans="9:10" ht="12.75">
      <c r="I353" s="75">
        <f t="shared" si="13"/>
        <v>352</v>
      </c>
      <c r="J353" s="76">
        <f t="shared" si="14"/>
        <v>1.7265999999999981</v>
      </c>
    </row>
    <row r="354" spans="9:10" ht="12.75">
      <c r="I354" s="75">
        <f t="shared" si="13"/>
        <v>353</v>
      </c>
      <c r="J354" s="76">
        <f>J353+0.0016</f>
        <v>1.7281999999999982</v>
      </c>
    </row>
    <row r="355" spans="9:10" ht="12.75">
      <c r="I355" s="75">
        <f t="shared" si="13"/>
        <v>354</v>
      </c>
      <c r="J355" s="76">
        <f t="shared" si="14"/>
        <v>1.7296999999999982</v>
      </c>
    </row>
    <row r="356" spans="9:10" ht="12.75">
      <c r="I356" s="75">
        <f t="shared" si="13"/>
        <v>355</v>
      </c>
      <c r="J356" s="76">
        <f t="shared" si="14"/>
        <v>1.7311999999999983</v>
      </c>
    </row>
    <row r="357" spans="9:10" ht="12.75">
      <c r="I357" s="75">
        <f t="shared" si="13"/>
        <v>356</v>
      </c>
      <c r="J357" s="76">
        <f>J356+0.0016</f>
        <v>1.7327999999999983</v>
      </c>
    </row>
    <row r="358" spans="9:10" ht="12.75">
      <c r="I358" s="75">
        <f t="shared" si="13"/>
        <v>357</v>
      </c>
      <c r="J358" s="76">
        <f t="shared" si="14"/>
        <v>1.7342999999999984</v>
      </c>
    </row>
    <row r="359" spans="9:10" ht="12.75">
      <c r="I359" s="75">
        <f t="shared" si="13"/>
        <v>358</v>
      </c>
      <c r="J359" s="76">
        <f>J358+0.0016</f>
        <v>1.7358999999999984</v>
      </c>
    </row>
    <row r="360" spans="9:10" ht="12.75">
      <c r="I360" s="75">
        <f t="shared" si="13"/>
        <v>359</v>
      </c>
      <c r="J360" s="76">
        <f t="shared" si="14"/>
        <v>1.7373999999999985</v>
      </c>
    </row>
    <row r="361" spans="9:10" ht="12.75">
      <c r="I361" s="75">
        <f t="shared" si="13"/>
        <v>360</v>
      </c>
      <c r="J361" s="76">
        <f>J360+0.0016</f>
        <v>1.7389999999999985</v>
      </c>
    </row>
    <row r="362" spans="9:10" ht="12.75">
      <c r="I362" s="75">
        <f t="shared" si="13"/>
        <v>361</v>
      </c>
      <c r="J362" s="76">
        <f t="shared" si="14"/>
        <v>1.7404999999999986</v>
      </c>
    </row>
    <row r="363" spans="9:10" ht="12.75">
      <c r="I363" s="75">
        <f t="shared" si="13"/>
        <v>362</v>
      </c>
      <c r="J363" s="76">
        <f t="shared" si="14"/>
        <v>1.7419999999999987</v>
      </c>
    </row>
    <row r="364" spans="9:10" ht="12.75">
      <c r="I364" s="75">
        <f t="shared" si="13"/>
        <v>363</v>
      </c>
      <c r="J364" s="76">
        <f>J363+0.0016</f>
        <v>1.7435999999999987</v>
      </c>
    </row>
    <row r="365" spans="9:10" ht="12.75">
      <c r="I365" s="75">
        <f t="shared" si="13"/>
        <v>364</v>
      </c>
      <c r="J365" s="76">
        <f t="shared" si="14"/>
        <v>1.7450999999999988</v>
      </c>
    </row>
    <row r="366" spans="9:10" ht="12.75">
      <c r="I366" s="75">
        <f t="shared" si="13"/>
        <v>365</v>
      </c>
      <c r="J366" s="76">
        <f>J365+0.0016</f>
        <v>1.7466999999999988</v>
      </c>
    </row>
    <row r="367" spans="9:10" ht="12.75">
      <c r="I367" s="75">
        <f t="shared" si="13"/>
        <v>366</v>
      </c>
      <c r="J367" s="76">
        <f t="shared" si="14"/>
        <v>1.7481999999999989</v>
      </c>
    </row>
    <row r="368" spans="9:10" ht="12.75">
      <c r="I368" s="75">
        <f t="shared" si="13"/>
        <v>367</v>
      </c>
      <c r="J368" s="76">
        <f t="shared" si="14"/>
        <v>1.749699999999999</v>
      </c>
    </row>
    <row r="369" spans="9:10" ht="12.75">
      <c r="I369" s="75">
        <f t="shared" si="13"/>
        <v>368</v>
      </c>
      <c r="J369" s="76">
        <f>J368+0.0016</f>
        <v>1.751299999999999</v>
      </c>
    </row>
    <row r="370" spans="9:10" ht="12.75">
      <c r="I370" s="75">
        <f t="shared" si="13"/>
        <v>369</v>
      </c>
      <c r="J370" s="76">
        <f t="shared" si="14"/>
        <v>1.752799999999999</v>
      </c>
    </row>
    <row r="371" spans="9:10" ht="12.75">
      <c r="I371" s="75">
        <f t="shared" si="13"/>
        <v>370</v>
      </c>
      <c r="J371" s="76">
        <f>J370+0.0016</f>
        <v>1.754399999999999</v>
      </c>
    </row>
    <row r="372" spans="9:10" ht="12.75">
      <c r="I372" s="75">
        <f t="shared" si="13"/>
        <v>371</v>
      </c>
      <c r="J372" s="76">
        <f t="shared" si="14"/>
        <v>1.7558999999999991</v>
      </c>
    </row>
    <row r="373" spans="9:10" ht="12.75">
      <c r="I373" s="75">
        <f t="shared" si="13"/>
        <v>372</v>
      </c>
      <c r="J373" s="76">
        <f t="shared" si="14"/>
        <v>1.7573999999999992</v>
      </c>
    </row>
    <row r="374" spans="9:10" ht="12.75">
      <c r="I374" s="75">
        <f t="shared" si="13"/>
        <v>373</v>
      </c>
      <c r="J374" s="76">
        <f>J373+0.0016</f>
        <v>1.7589999999999992</v>
      </c>
    </row>
    <row r="375" spans="9:10" ht="12.75">
      <c r="I375" s="75">
        <f aca="true" t="shared" si="15" ref="I375:I438">I374+1</f>
        <v>374</v>
      </c>
      <c r="J375" s="76">
        <f t="shared" si="14"/>
        <v>1.7604999999999993</v>
      </c>
    </row>
    <row r="376" spans="9:10" ht="12.75">
      <c r="I376" s="75">
        <f t="shared" si="15"/>
        <v>375</v>
      </c>
      <c r="J376" s="76">
        <f>J375+0.0016</f>
        <v>1.7620999999999993</v>
      </c>
    </row>
    <row r="377" spans="9:10" ht="12.75">
      <c r="I377" s="75">
        <f t="shared" si="15"/>
        <v>376</v>
      </c>
      <c r="J377" s="76">
        <f t="shared" si="14"/>
        <v>1.7635999999999994</v>
      </c>
    </row>
    <row r="378" spans="9:10" ht="12.75">
      <c r="I378" s="75">
        <f t="shared" si="15"/>
        <v>377</v>
      </c>
      <c r="J378" s="76">
        <f>J377+0.0016</f>
        <v>1.7651999999999994</v>
      </c>
    </row>
    <row r="379" spans="9:10" ht="12.75">
      <c r="I379" s="75">
        <f t="shared" si="15"/>
        <v>378</v>
      </c>
      <c r="J379" s="76">
        <f t="shared" si="14"/>
        <v>1.7666999999999995</v>
      </c>
    </row>
    <row r="380" spans="9:10" ht="12.75">
      <c r="I380" s="75">
        <f t="shared" si="15"/>
        <v>379</v>
      </c>
      <c r="J380" s="76">
        <f t="shared" si="14"/>
        <v>1.7681999999999995</v>
      </c>
    </row>
    <row r="381" spans="9:10" ht="12.75">
      <c r="I381" s="75">
        <f t="shared" si="15"/>
        <v>380</v>
      </c>
      <c r="J381" s="76">
        <f>J380+0.0016</f>
        <v>1.7697999999999996</v>
      </c>
    </row>
    <row r="382" spans="9:10" ht="12.75">
      <c r="I382" s="75">
        <f t="shared" si="15"/>
        <v>381</v>
      </c>
      <c r="J382" s="76">
        <f t="shared" si="14"/>
        <v>1.7712999999999997</v>
      </c>
    </row>
    <row r="383" spans="9:10" ht="12.75">
      <c r="I383" s="75">
        <f t="shared" si="15"/>
        <v>382</v>
      </c>
      <c r="J383" s="76">
        <f>J382+0.0016</f>
        <v>1.7728999999999997</v>
      </c>
    </row>
    <row r="384" spans="9:10" ht="12.75">
      <c r="I384" s="75">
        <f t="shared" si="15"/>
        <v>383</v>
      </c>
      <c r="J384" s="76">
        <f t="shared" si="14"/>
        <v>1.7743999999999998</v>
      </c>
    </row>
    <row r="385" spans="9:10" ht="12.75">
      <c r="I385" s="75">
        <f t="shared" si="15"/>
        <v>384</v>
      </c>
      <c r="J385" s="76">
        <f>J384+0.0016</f>
        <v>1.7759999999999998</v>
      </c>
    </row>
    <row r="386" spans="9:10" ht="12.75">
      <c r="I386" s="75">
        <f t="shared" si="15"/>
        <v>385</v>
      </c>
      <c r="J386" s="76">
        <f t="shared" si="14"/>
        <v>1.7774999999999999</v>
      </c>
    </row>
    <row r="387" spans="9:10" ht="12.75">
      <c r="I387" s="75">
        <f t="shared" si="15"/>
        <v>386</v>
      </c>
      <c r="J387" s="76">
        <f t="shared" si="14"/>
        <v>1.779</v>
      </c>
    </row>
    <row r="388" spans="9:10" ht="12.75">
      <c r="I388" s="75">
        <f t="shared" si="15"/>
        <v>387</v>
      </c>
      <c r="J388" s="76">
        <f>J387+0.0016</f>
        <v>1.7806</v>
      </c>
    </row>
    <row r="389" spans="9:10" ht="12.75">
      <c r="I389" s="75">
        <f t="shared" si="15"/>
        <v>388</v>
      </c>
      <c r="J389" s="76">
        <f aca="true" t="shared" si="16" ref="J389:J452">J388+0.0015</f>
        <v>1.7821</v>
      </c>
    </row>
    <row r="390" spans="9:10" ht="12.75">
      <c r="I390" s="75">
        <f t="shared" si="15"/>
        <v>389</v>
      </c>
      <c r="J390" s="76">
        <f>J389+0.0016</f>
        <v>1.7837</v>
      </c>
    </row>
    <row r="391" spans="9:10" ht="12.75">
      <c r="I391" s="75">
        <f t="shared" si="15"/>
        <v>390</v>
      </c>
      <c r="J391" s="76">
        <f t="shared" si="16"/>
        <v>1.7852000000000001</v>
      </c>
    </row>
    <row r="392" spans="9:10" ht="12.75">
      <c r="I392" s="75">
        <f t="shared" si="15"/>
        <v>391</v>
      </c>
      <c r="J392" s="76">
        <f t="shared" si="16"/>
        <v>1.7867000000000002</v>
      </c>
    </row>
    <row r="393" spans="9:10" ht="12.75">
      <c r="I393" s="75">
        <f t="shared" si="15"/>
        <v>392</v>
      </c>
      <c r="J393" s="76">
        <f>J392+0.0016</f>
        <v>1.7883000000000002</v>
      </c>
    </row>
    <row r="394" spans="9:10" ht="12.75">
      <c r="I394" s="75">
        <f t="shared" si="15"/>
        <v>393</v>
      </c>
      <c r="J394" s="76">
        <f t="shared" si="16"/>
        <v>1.7898000000000003</v>
      </c>
    </row>
    <row r="395" spans="9:10" ht="12.75">
      <c r="I395" s="75">
        <f t="shared" si="15"/>
        <v>394</v>
      </c>
      <c r="J395" s="76">
        <f>J394+0.0016</f>
        <v>1.7914000000000003</v>
      </c>
    </row>
    <row r="396" spans="9:10" ht="12.75">
      <c r="I396" s="75">
        <f t="shared" si="15"/>
        <v>395</v>
      </c>
      <c r="J396" s="76">
        <f t="shared" si="16"/>
        <v>1.7929000000000004</v>
      </c>
    </row>
    <row r="397" spans="9:10" ht="12.75">
      <c r="I397" s="75">
        <f t="shared" si="15"/>
        <v>396</v>
      </c>
      <c r="J397" s="76">
        <f t="shared" si="16"/>
        <v>1.7944000000000004</v>
      </c>
    </row>
    <row r="398" spans="9:10" ht="12.75">
      <c r="I398" s="75">
        <f t="shared" si="15"/>
        <v>397</v>
      </c>
      <c r="J398" s="76">
        <f>J397+0.0016</f>
        <v>1.7960000000000005</v>
      </c>
    </row>
    <row r="399" spans="9:10" ht="12.75">
      <c r="I399" s="75">
        <f t="shared" si="15"/>
        <v>398</v>
      </c>
      <c r="J399" s="76">
        <f t="shared" si="16"/>
        <v>1.7975000000000005</v>
      </c>
    </row>
    <row r="400" spans="9:10" ht="12.75">
      <c r="I400" s="75">
        <f t="shared" si="15"/>
        <v>399</v>
      </c>
      <c r="J400" s="76">
        <f>J399+0.0016</f>
        <v>1.7991000000000006</v>
      </c>
    </row>
    <row r="401" spans="9:10" ht="12.75">
      <c r="I401" s="75">
        <f t="shared" si="15"/>
        <v>400</v>
      </c>
      <c r="J401" s="76">
        <f t="shared" si="16"/>
        <v>1.8006000000000006</v>
      </c>
    </row>
    <row r="402" spans="9:10" ht="12.75">
      <c r="I402" s="75">
        <f t="shared" si="15"/>
        <v>401</v>
      </c>
      <c r="J402" s="76">
        <f>J401+0.0016</f>
        <v>1.8022000000000007</v>
      </c>
    </row>
    <row r="403" spans="9:10" ht="12.75">
      <c r="I403" s="75">
        <f t="shared" si="15"/>
        <v>402</v>
      </c>
      <c r="J403" s="76">
        <f t="shared" si="16"/>
        <v>1.8037000000000007</v>
      </c>
    </row>
    <row r="404" spans="9:10" ht="12.75">
      <c r="I404" s="75">
        <f t="shared" si="15"/>
        <v>403</v>
      </c>
      <c r="J404" s="76">
        <f t="shared" si="16"/>
        <v>1.8052000000000008</v>
      </c>
    </row>
    <row r="405" spans="9:10" ht="12.75">
      <c r="I405" s="75">
        <f t="shared" si="15"/>
        <v>404</v>
      </c>
      <c r="J405" s="76">
        <f>J404+0.0016</f>
        <v>1.8068000000000008</v>
      </c>
    </row>
    <row r="406" spans="9:10" ht="12.75">
      <c r="I406" s="75">
        <f t="shared" si="15"/>
        <v>405</v>
      </c>
      <c r="J406" s="76">
        <f t="shared" si="16"/>
        <v>1.808300000000001</v>
      </c>
    </row>
    <row r="407" spans="9:10" ht="12.75">
      <c r="I407" s="75">
        <f t="shared" si="15"/>
        <v>406</v>
      </c>
      <c r="J407" s="76">
        <f>J406+0.0016</f>
        <v>1.809900000000001</v>
      </c>
    </row>
    <row r="408" spans="9:10" ht="12.75">
      <c r="I408" s="75">
        <f t="shared" si="15"/>
        <v>407</v>
      </c>
      <c r="J408" s="76">
        <f t="shared" si="16"/>
        <v>1.811400000000001</v>
      </c>
    </row>
    <row r="409" spans="9:10" ht="12.75">
      <c r="I409" s="75">
        <f t="shared" si="15"/>
        <v>408</v>
      </c>
      <c r="J409" s="76">
        <f>J408+0.0016</f>
        <v>1.813000000000001</v>
      </c>
    </row>
    <row r="410" spans="9:10" ht="12.75">
      <c r="I410" s="75">
        <f t="shared" si="15"/>
        <v>409</v>
      </c>
      <c r="J410" s="76">
        <f t="shared" si="16"/>
        <v>1.8145000000000011</v>
      </c>
    </row>
    <row r="411" spans="9:10" ht="12.75">
      <c r="I411" s="75">
        <f t="shared" si="15"/>
        <v>410</v>
      </c>
      <c r="J411" s="76">
        <f t="shared" si="16"/>
        <v>1.8160000000000012</v>
      </c>
    </row>
    <row r="412" spans="9:10" ht="12.75">
      <c r="I412" s="75">
        <f t="shared" si="15"/>
        <v>411</v>
      </c>
      <c r="J412" s="76">
        <f>J411+0.0016</f>
        <v>1.8176000000000012</v>
      </c>
    </row>
    <row r="413" spans="9:10" ht="12.75">
      <c r="I413" s="75">
        <f t="shared" si="15"/>
        <v>412</v>
      </c>
      <c r="J413" s="76">
        <f t="shared" si="16"/>
        <v>1.8191000000000013</v>
      </c>
    </row>
    <row r="414" spans="9:10" ht="12.75">
      <c r="I414" s="75">
        <f t="shared" si="15"/>
        <v>413</v>
      </c>
      <c r="J414" s="76">
        <f>J413+0.0016</f>
        <v>1.8207000000000013</v>
      </c>
    </row>
    <row r="415" spans="9:10" ht="12.75">
      <c r="I415" s="75">
        <f t="shared" si="15"/>
        <v>414</v>
      </c>
      <c r="J415" s="76">
        <f t="shared" si="16"/>
        <v>1.8222000000000014</v>
      </c>
    </row>
    <row r="416" spans="9:10" ht="12.75">
      <c r="I416" s="75">
        <f t="shared" si="15"/>
        <v>415</v>
      </c>
      <c r="J416" s="76">
        <f t="shared" si="16"/>
        <v>1.8237000000000014</v>
      </c>
    </row>
    <row r="417" spans="9:10" ht="12.75">
      <c r="I417" s="75">
        <f t="shared" si="15"/>
        <v>416</v>
      </c>
      <c r="J417" s="76">
        <f>J416+0.0016</f>
        <v>1.8253000000000015</v>
      </c>
    </row>
    <row r="418" spans="9:10" ht="12.75">
      <c r="I418" s="75">
        <f t="shared" si="15"/>
        <v>417</v>
      </c>
      <c r="J418" s="76">
        <f t="shared" si="16"/>
        <v>1.8268000000000015</v>
      </c>
    </row>
    <row r="419" spans="9:10" ht="12.75">
      <c r="I419" s="75">
        <f t="shared" si="15"/>
        <v>418</v>
      </c>
      <c r="J419" s="76">
        <f>J418+0.0016</f>
        <v>1.8284000000000016</v>
      </c>
    </row>
    <row r="420" spans="9:10" ht="12.75">
      <c r="I420" s="75">
        <f t="shared" si="15"/>
        <v>419</v>
      </c>
      <c r="J420" s="76">
        <f t="shared" si="16"/>
        <v>1.8299000000000016</v>
      </c>
    </row>
    <row r="421" spans="9:10" ht="12.75">
      <c r="I421" s="75">
        <f t="shared" si="15"/>
        <v>420</v>
      </c>
      <c r="J421" s="76">
        <f t="shared" si="16"/>
        <v>1.8314000000000017</v>
      </c>
    </row>
    <row r="422" spans="9:10" ht="12.75">
      <c r="I422" s="75">
        <f t="shared" si="15"/>
        <v>421</v>
      </c>
      <c r="J422" s="76">
        <f>J421+0.0016</f>
        <v>1.8330000000000017</v>
      </c>
    </row>
    <row r="423" spans="9:10" ht="12.75">
      <c r="I423" s="75">
        <f t="shared" si="15"/>
        <v>422</v>
      </c>
      <c r="J423" s="76">
        <f t="shared" si="16"/>
        <v>1.8345000000000018</v>
      </c>
    </row>
    <row r="424" spans="9:10" ht="12.75">
      <c r="I424" s="75">
        <f t="shared" si="15"/>
        <v>423</v>
      </c>
      <c r="J424" s="76">
        <f>J423+0.0016</f>
        <v>1.8361000000000018</v>
      </c>
    </row>
    <row r="425" spans="9:10" ht="12.75">
      <c r="I425" s="75">
        <f t="shared" si="15"/>
        <v>424</v>
      </c>
      <c r="J425" s="76">
        <f t="shared" si="16"/>
        <v>1.837600000000002</v>
      </c>
    </row>
    <row r="426" spans="9:10" ht="12.75">
      <c r="I426" s="75">
        <f t="shared" si="15"/>
        <v>425</v>
      </c>
      <c r="J426" s="76">
        <f>J425+0.0016</f>
        <v>1.839200000000002</v>
      </c>
    </row>
    <row r="427" spans="9:10" ht="12.75">
      <c r="I427" s="75">
        <f t="shared" si="15"/>
        <v>426</v>
      </c>
      <c r="J427" s="76">
        <f t="shared" si="16"/>
        <v>1.840700000000002</v>
      </c>
    </row>
    <row r="428" spans="9:10" ht="12.75">
      <c r="I428" s="75">
        <f t="shared" si="15"/>
        <v>427</v>
      </c>
      <c r="J428" s="76">
        <f t="shared" si="16"/>
        <v>1.842200000000002</v>
      </c>
    </row>
    <row r="429" spans="9:10" ht="12.75">
      <c r="I429" s="75">
        <f t="shared" si="15"/>
        <v>428</v>
      </c>
      <c r="J429" s="76">
        <f>J428+0.0016</f>
        <v>1.843800000000002</v>
      </c>
    </row>
    <row r="430" spans="9:10" ht="12.75">
      <c r="I430" s="75">
        <f t="shared" si="15"/>
        <v>429</v>
      </c>
      <c r="J430" s="76">
        <f t="shared" si="16"/>
        <v>1.8453000000000022</v>
      </c>
    </row>
    <row r="431" spans="9:10" ht="12.75">
      <c r="I431" s="75">
        <f t="shared" si="15"/>
        <v>430</v>
      </c>
      <c r="J431" s="76">
        <f>J430+0.0016</f>
        <v>1.8469000000000022</v>
      </c>
    </row>
    <row r="432" spans="9:10" ht="12.75">
      <c r="I432" s="75">
        <f t="shared" si="15"/>
        <v>431</v>
      </c>
      <c r="J432" s="76">
        <f t="shared" si="16"/>
        <v>1.8484000000000023</v>
      </c>
    </row>
    <row r="433" spans="9:10" ht="12.75">
      <c r="I433" s="75">
        <f t="shared" si="15"/>
        <v>432</v>
      </c>
      <c r="J433" s="76">
        <f>J432+0.0016</f>
        <v>1.8500000000000023</v>
      </c>
    </row>
    <row r="434" spans="9:10" ht="12.75">
      <c r="I434" s="75">
        <f t="shared" si="15"/>
        <v>433</v>
      </c>
      <c r="J434" s="76">
        <f t="shared" si="16"/>
        <v>1.8515000000000024</v>
      </c>
    </row>
    <row r="435" spans="9:10" ht="12.75">
      <c r="I435" s="75">
        <f t="shared" si="15"/>
        <v>434</v>
      </c>
      <c r="J435" s="76">
        <f t="shared" si="16"/>
        <v>1.8530000000000024</v>
      </c>
    </row>
    <row r="436" spans="9:10" ht="12.75">
      <c r="I436" s="75">
        <f t="shared" si="15"/>
        <v>435</v>
      </c>
      <c r="J436" s="76">
        <f>J435+0.0016</f>
        <v>1.8546000000000025</v>
      </c>
    </row>
    <row r="437" spans="9:10" ht="12.75">
      <c r="I437" s="75">
        <f t="shared" si="15"/>
        <v>436</v>
      </c>
      <c r="J437" s="76">
        <f t="shared" si="16"/>
        <v>1.8561000000000025</v>
      </c>
    </row>
    <row r="438" spans="9:10" ht="12.75">
      <c r="I438" s="75">
        <f t="shared" si="15"/>
        <v>437</v>
      </c>
      <c r="J438" s="76">
        <f>J437+0.0016</f>
        <v>1.8577000000000026</v>
      </c>
    </row>
    <row r="439" spans="9:10" ht="12.75">
      <c r="I439" s="75">
        <f aca="true" t="shared" si="17" ref="I439:I502">I438+1</f>
        <v>438</v>
      </c>
      <c r="J439" s="76">
        <f t="shared" si="16"/>
        <v>1.8592000000000026</v>
      </c>
    </row>
    <row r="440" spans="9:10" ht="12.75">
      <c r="I440" s="75">
        <f t="shared" si="17"/>
        <v>439</v>
      </c>
      <c r="J440" s="76">
        <f t="shared" si="16"/>
        <v>1.8607000000000027</v>
      </c>
    </row>
    <row r="441" spans="9:10" ht="12.75">
      <c r="I441" s="75">
        <f t="shared" si="17"/>
        <v>440</v>
      </c>
      <c r="J441" s="76">
        <f>J440+0.0016</f>
        <v>1.8623000000000027</v>
      </c>
    </row>
    <row r="442" spans="9:10" ht="12.75">
      <c r="I442" s="75">
        <f t="shared" si="17"/>
        <v>441</v>
      </c>
      <c r="J442" s="76">
        <f t="shared" si="16"/>
        <v>1.8638000000000028</v>
      </c>
    </row>
    <row r="443" spans="9:10" ht="12.75">
      <c r="I443" s="75">
        <f t="shared" si="17"/>
        <v>442</v>
      </c>
      <c r="J443" s="76">
        <f>J442+0.0016</f>
        <v>1.8654000000000028</v>
      </c>
    </row>
    <row r="444" spans="9:10" ht="12.75">
      <c r="I444" s="75">
        <f t="shared" si="17"/>
        <v>443</v>
      </c>
      <c r="J444" s="76">
        <f t="shared" si="16"/>
        <v>1.866900000000003</v>
      </c>
    </row>
    <row r="445" spans="9:10" ht="12.75">
      <c r="I445" s="75">
        <f t="shared" si="17"/>
        <v>444</v>
      </c>
      <c r="J445" s="76">
        <f t="shared" si="16"/>
        <v>1.868400000000003</v>
      </c>
    </row>
    <row r="446" spans="9:10" ht="12.75">
      <c r="I446" s="75">
        <f t="shared" si="17"/>
        <v>445</v>
      </c>
      <c r="J446" s="76">
        <f>J445+0.0016</f>
        <v>1.870000000000003</v>
      </c>
    </row>
    <row r="447" spans="9:10" ht="12.75">
      <c r="I447" s="75">
        <f t="shared" si="17"/>
        <v>446</v>
      </c>
      <c r="J447" s="76">
        <f t="shared" si="16"/>
        <v>1.871500000000003</v>
      </c>
    </row>
    <row r="448" spans="9:10" ht="12.75">
      <c r="I448" s="75">
        <f t="shared" si="17"/>
        <v>447</v>
      </c>
      <c r="J448" s="76">
        <f>J447+0.0016</f>
        <v>1.873100000000003</v>
      </c>
    </row>
    <row r="449" spans="9:10" ht="12.75">
      <c r="I449" s="75">
        <f t="shared" si="17"/>
        <v>448</v>
      </c>
      <c r="J449" s="76">
        <f t="shared" si="16"/>
        <v>1.8746000000000032</v>
      </c>
    </row>
    <row r="450" spans="9:10" ht="12.75">
      <c r="I450" s="75">
        <f t="shared" si="17"/>
        <v>449</v>
      </c>
      <c r="J450" s="76">
        <f>J449+0.0016</f>
        <v>1.8762000000000032</v>
      </c>
    </row>
    <row r="451" spans="9:10" ht="12.75">
      <c r="I451" s="75">
        <f t="shared" si="17"/>
        <v>450</v>
      </c>
      <c r="J451" s="76">
        <f t="shared" si="16"/>
        <v>1.8777000000000033</v>
      </c>
    </row>
    <row r="452" spans="9:10" ht="12.75">
      <c r="I452" s="75">
        <f t="shared" si="17"/>
        <v>451</v>
      </c>
      <c r="J452" s="76">
        <f t="shared" si="16"/>
        <v>1.8792000000000033</v>
      </c>
    </row>
    <row r="453" spans="9:10" ht="12.75">
      <c r="I453" s="75">
        <f t="shared" si="17"/>
        <v>452</v>
      </c>
      <c r="J453" s="76">
        <f>J452+0.0016</f>
        <v>1.8808000000000034</v>
      </c>
    </row>
    <row r="454" spans="9:10" ht="12.75">
      <c r="I454" s="75">
        <f t="shared" si="17"/>
        <v>453</v>
      </c>
      <c r="J454" s="76">
        <f aca="true" t="shared" si="18" ref="J454:J500">J453+0.0015</f>
        <v>1.8823000000000034</v>
      </c>
    </row>
    <row r="455" spans="9:10" ht="12.75">
      <c r="I455" s="75">
        <f t="shared" si="17"/>
        <v>454</v>
      </c>
      <c r="J455" s="76">
        <f>J454+0.0016</f>
        <v>1.8839000000000035</v>
      </c>
    </row>
    <row r="456" spans="9:10" ht="12.75">
      <c r="I456" s="75">
        <f t="shared" si="17"/>
        <v>455</v>
      </c>
      <c r="J456" s="76">
        <f t="shared" si="18"/>
        <v>1.8854000000000035</v>
      </c>
    </row>
    <row r="457" spans="9:10" ht="12.75">
      <c r="I457" s="75">
        <f t="shared" si="17"/>
        <v>456</v>
      </c>
      <c r="J457" s="76">
        <f>J456+0.0016</f>
        <v>1.8870000000000036</v>
      </c>
    </row>
    <row r="458" spans="9:10" ht="12.75">
      <c r="I458" s="75">
        <f t="shared" si="17"/>
        <v>457</v>
      </c>
      <c r="J458" s="76">
        <f t="shared" si="18"/>
        <v>1.8885000000000036</v>
      </c>
    </row>
    <row r="459" spans="9:10" ht="12.75">
      <c r="I459" s="75">
        <f t="shared" si="17"/>
        <v>458</v>
      </c>
      <c r="J459" s="76">
        <f t="shared" si="18"/>
        <v>1.8900000000000037</v>
      </c>
    </row>
    <row r="460" spans="9:10" ht="12.75">
      <c r="I460" s="75">
        <f t="shared" si="17"/>
        <v>459</v>
      </c>
      <c r="J460" s="76">
        <f>J459+0.0016</f>
        <v>1.8916000000000037</v>
      </c>
    </row>
    <row r="461" spans="9:10" ht="12.75">
      <c r="I461" s="75">
        <f t="shared" si="17"/>
        <v>460</v>
      </c>
      <c r="J461" s="76">
        <f t="shared" si="18"/>
        <v>1.8931000000000038</v>
      </c>
    </row>
    <row r="462" spans="9:10" ht="12.75">
      <c r="I462" s="75">
        <f t="shared" si="17"/>
        <v>461</v>
      </c>
      <c r="J462" s="76">
        <f>J461+0.0016</f>
        <v>1.8947000000000038</v>
      </c>
    </row>
    <row r="463" spans="9:10" ht="12.75">
      <c r="I463" s="75">
        <f t="shared" si="17"/>
        <v>462</v>
      </c>
      <c r="J463" s="76">
        <f t="shared" si="18"/>
        <v>1.8962000000000039</v>
      </c>
    </row>
    <row r="464" spans="9:10" ht="12.75">
      <c r="I464" s="75">
        <f t="shared" si="17"/>
        <v>463</v>
      </c>
      <c r="J464" s="76">
        <f t="shared" si="18"/>
        <v>1.897700000000004</v>
      </c>
    </row>
    <row r="465" spans="9:10" ht="12.75">
      <c r="I465" s="75">
        <f t="shared" si="17"/>
        <v>464</v>
      </c>
      <c r="J465" s="76">
        <f>J464+0.0016</f>
        <v>1.899300000000004</v>
      </c>
    </row>
    <row r="466" spans="9:10" ht="12.75">
      <c r="I466" s="75">
        <f t="shared" si="17"/>
        <v>465</v>
      </c>
      <c r="J466" s="76">
        <f t="shared" si="18"/>
        <v>1.900800000000004</v>
      </c>
    </row>
    <row r="467" spans="9:10" ht="12.75">
      <c r="I467" s="75">
        <f t="shared" si="17"/>
        <v>466</v>
      </c>
      <c r="J467" s="76">
        <f>J466+0.0016</f>
        <v>1.902400000000004</v>
      </c>
    </row>
    <row r="468" spans="9:10" ht="12.75">
      <c r="I468" s="75">
        <f t="shared" si="17"/>
        <v>467</v>
      </c>
      <c r="J468" s="76">
        <f t="shared" si="18"/>
        <v>1.9039000000000041</v>
      </c>
    </row>
    <row r="469" spans="9:10" ht="12.75">
      <c r="I469" s="75">
        <f t="shared" si="17"/>
        <v>468</v>
      </c>
      <c r="J469" s="76">
        <f t="shared" si="18"/>
        <v>1.9054000000000042</v>
      </c>
    </row>
    <row r="470" spans="9:10" ht="12.75">
      <c r="I470" s="75">
        <f t="shared" si="17"/>
        <v>469</v>
      </c>
      <c r="J470" s="76">
        <f>J469+0.0016</f>
        <v>1.9070000000000042</v>
      </c>
    </row>
    <row r="471" spans="9:10" ht="12.75">
      <c r="I471" s="75">
        <f t="shared" si="17"/>
        <v>470</v>
      </c>
      <c r="J471" s="76">
        <f t="shared" si="18"/>
        <v>1.9085000000000043</v>
      </c>
    </row>
    <row r="472" spans="9:10" ht="12.75">
      <c r="I472" s="75">
        <f t="shared" si="17"/>
        <v>471</v>
      </c>
      <c r="J472" s="76">
        <f>J471+0.0016</f>
        <v>1.9101000000000043</v>
      </c>
    </row>
    <row r="473" spans="9:10" ht="12.75">
      <c r="I473" s="75">
        <f t="shared" si="17"/>
        <v>472</v>
      </c>
      <c r="J473" s="76">
        <f t="shared" si="18"/>
        <v>1.9116000000000044</v>
      </c>
    </row>
    <row r="474" spans="9:10" ht="12.75">
      <c r="I474" s="75">
        <f t="shared" si="17"/>
        <v>473</v>
      </c>
      <c r="J474" s="76">
        <f>J473+0.0016</f>
        <v>1.9132000000000045</v>
      </c>
    </row>
    <row r="475" spans="9:10" ht="12.75">
      <c r="I475" s="75">
        <f t="shared" si="17"/>
        <v>474</v>
      </c>
      <c r="J475" s="76">
        <f t="shared" si="18"/>
        <v>1.9147000000000045</v>
      </c>
    </row>
    <row r="476" spans="9:10" ht="12.75">
      <c r="I476" s="75">
        <f t="shared" si="17"/>
        <v>475</v>
      </c>
      <c r="J476" s="76">
        <f t="shared" si="18"/>
        <v>1.9162000000000046</v>
      </c>
    </row>
    <row r="477" spans="9:10" ht="12.75">
      <c r="I477" s="75">
        <f t="shared" si="17"/>
        <v>476</v>
      </c>
      <c r="J477" s="76">
        <f>J476+0.0016</f>
        <v>1.9178000000000046</v>
      </c>
    </row>
    <row r="478" spans="9:10" ht="12.75">
      <c r="I478" s="75">
        <f t="shared" si="17"/>
        <v>477</v>
      </c>
      <c r="J478" s="76">
        <f t="shared" si="18"/>
        <v>1.9193000000000047</v>
      </c>
    </row>
    <row r="479" spans="9:10" ht="12.75">
      <c r="I479" s="75">
        <f t="shared" si="17"/>
        <v>478</v>
      </c>
      <c r="J479" s="76">
        <f>J478+0.0016</f>
        <v>1.9209000000000047</v>
      </c>
    </row>
    <row r="480" spans="9:10" ht="12.75">
      <c r="I480" s="75">
        <f t="shared" si="17"/>
        <v>479</v>
      </c>
      <c r="J480" s="76">
        <f t="shared" si="18"/>
        <v>1.9224000000000048</v>
      </c>
    </row>
    <row r="481" spans="9:10" ht="12.75">
      <c r="I481" s="75">
        <f t="shared" si="17"/>
        <v>480</v>
      </c>
      <c r="J481" s="76">
        <f>J480+0.0016</f>
        <v>1.9240000000000048</v>
      </c>
    </row>
    <row r="482" spans="9:10" ht="12.75">
      <c r="I482" s="75">
        <f t="shared" si="17"/>
        <v>481</v>
      </c>
      <c r="J482" s="76">
        <f t="shared" si="18"/>
        <v>1.9255000000000049</v>
      </c>
    </row>
    <row r="483" spans="9:10" ht="12.75">
      <c r="I483" s="75">
        <f t="shared" si="17"/>
        <v>482</v>
      </c>
      <c r="J483" s="76">
        <f t="shared" si="18"/>
        <v>1.927000000000005</v>
      </c>
    </row>
    <row r="484" spans="9:10" ht="12.75">
      <c r="I484" s="75">
        <f t="shared" si="17"/>
        <v>483</v>
      </c>
      <c r="J484" s="76">
        <f>J483+0.0016</f>
        <v>1.928600000000005</v>
      </c>
    </row>
    <row r="485" spans="9:10" ht="12.75">
      <c r="I485" s="75">
        <f t="shared" si="17"/>
        <v>484</v>
      </c>
      <c r="J485" s="76">
        <f t="shared" si="18"/>
        <v>1.930100000000005</v>
      </c>
    </row>
    <row r="486" spans="9:10" ht="12.75">
      <c r="I486" s="75">
        <f t="shared" si="17"/>
        <v>485</v>
      </c>
      <c r="J486" s="76">
        <f>J485+0.0016</f>
        <v>1.931700000000005</v>
      </c>
    </row>
    <row r="487" spans="9:10" ht="12.75">
      <c r="I487" s="75">
        <f t="shared" si="17"/>
        <v>486</v>
      </c>
      <c r="J487" s="76">
        <f t="shared" si="18"/>
        <v>1.9332000000000051</v>
      </c>
    </row>
    <row r="488" spans="9:10" ht="12.75">
      <c r="I488" s="75">
        <f t="shared" si="17"/>
        <v>487</v>
      </c>
      <c r="J488" s="76">
        <f t="shared" si="18"/>
        <v>1.9347000000000052</v>
      </c>
    </row>
    <row r="489" spans="9:10" ht="12.75">
      <c r="I489" s="75">
        <f t="shared" si="17"/>
        <v>488</v>
      </c>
      <c r="J489" s="76">
        <f>J488+0.0016</f>
        <v>1.9363000000000052</v>
      </c>
    </row>
    <row r="490" spans="9:10" ht="12.75">
      <c r="I490" s="75">
        <f t="shared" si="17"/>
        <v>489</v>
      </c>
      <c r="J490" s="76">
        <f t="shared" si="18"/>
        <v>1.9378000000000053</v>
      </c>
    </row>
    <row r="491" spans="9:10" ht="12.75">
      <c r="I491" s="75">
        <f t="shared" si="17"/>
        <v>490</v>
      </c>
      <c r="J491" s="76">
        <f>J490+0.0016</f>
        <v>1.9394000000000053</v>
      </c>
    </row>
    <row r="492" spans="9:10" ht="12.75">
      <c r="I492" s="75">
        <f t="shared" si="17"/>
        <v>491</v>
      </c>
      <c r="J492" s="76">
        <f t="shared" si="18"/>
        <v>1.9409000000000054</v>
      </c>
    </row>
    <row r="493" spans="9:10" ht="12.75">
      <c r="I493" s="75">
        <f t="shared" si="17"/>
        <v>492</v>
      </c>
      <c r="J493" s="76">
        <f t="shared" si="18"/>
        <v>1.9424000000000055</v>
      </c>
    </row>
    <row r="494" spans="9:10" ht="12.75">
      <c r="I494" s="75">
        <f t="shared" si="17"/>
        <v>493</v>
      </c>
      <c r="J494" s="76">
        <f>J493+0.0016</f>
        <v>1.9440000000000055</v>
      </c>
    </row>
    <row r="495" spans="9:10" ht="12.75">
      <c r="I495" s="75">
        <f t="shared" si="17"/>
        <v>494</v>
      </c>
      <c r="J495" s="76">
        <f t="shared" si="18"/>
        <v>1.9455000000000056</v>
      </c>
    </row>
    <row r="496" spans="9:10" ht="12.75">
      <c r="I496" s="75">
        <f t="shared" si="17"/>
        <v>495</v>
      </c>
      <c r="J496" s="76">
        <f>J495+0.0016</f>
        <v>1.9471000000000056</v>
      </c>
    </row>
    <row r="497" spans="9:10" ht="12.75">
      <c r="I497" s="75">
        <f t="shared" si="17"/>
        <v>496</v>
      </c>
      <c r="J497" s="76">
        <f t="shared" si="18"/>
        <v>1.9486000000000057</v>
      </c>
    </row>
    <row r="498" spans="9:10" ht="12.75">
      <c r="I498" s="75">
        <f t="shared" si="17"/>
        <v>497</v>
      </c>
      <c r="J498" s="76">
        <f>J497+0.0016</f>
        <v>1.9502000000000057</v>
      </c>
    </row>
    <row r="499" spans="9:10" ht="12.75">
      <c r="I499" s="75">
        <f t="shared" si="17"/>
        <v>498</v>
      </c>
      <c r="J499" s="76">
        <f t="shared" si="18"/>
        <v>1.9517000000000058</v>
      </c>
    </row>
    <row r="500" spans="9:10" ht="12.75">
      <c r="I500" s="75">
        <f t="shared" si="17"/>
        <v>499</v>
      </c>
      <c r="J500" s="76">
        <f t="shared" si="18"/>
        <v>1.9532000000000058</v>
      </c>
    </row>
    <row r="501" spans="9:10" ht="12.75">
      <c r="I501" s="75">
        <f t="shared" si="17"/>
        <v>500</v>
      </c>
      <c r="J501" s="76">
        <f>J500+0.0016</f>
        <v>1.9548000000000059</v>
      </c>
    </row>
    <row r="502" spans="9:10" ht="12.75">
      <c r="I502" s="75">
        <f t="shared" si="17"/>
        <v>501</v>
      </c>
      <c r="J502" s="76">
        <f>J501+0.0017</f>
        <v>1.956500000000006</v>
      </c>
    </row>
    <row r="503" spans="9:10" ht="12.75">
      <c r="I503" s="75">
        <f>I502+1</f>
        <v>502</v>
      </c>
      <c r="J503" s="76">
        <f>J502+0.0014</f>
        <v>1.957900000000006</v>
      </c>
    </row>
    <row r="504" spans="9:10" ht="12.75">
      <c r="I504" s="75">
        <f>I503+1</f>
        <v>503</v>
      </c>
      <c r="J504" s="76">
        <f>J503+0.0015</f>
        <v>1.959400000000006</v>
      </c>
    </row>
    <row r="505" spans="9:10" ht="12.75">
      <c r="I505" s="75">
        <f>I504+1</f>
        <v>504</v>
      </c>
      <c r="J505" s="76">
        <f>J504+0.0016</f>
        <v>1.961000000000006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Iazeolla</dc:creator>
  <cp:keywords/>
  <dc:description/>
  <cp:lastModifiedBy>Windows</cp:lastModifiedBy>
  <cp:lastPrinted>2017-05-01T13:15:43Z</cp:lastPrinted>
  <dcterms:created xsi:type="dcterms:W3CDTF">2000-11-24T17:58:22Z</dcterms:created>
  <dcterms:modified xsi:type="dcterms:W3CDTF">2018-06-28T12:28:46Z</dcterms:modified>
  <cp:category/>
  <cp:version/>
  <cp:contentType/>
  <cp:contentStatus/>
</cp:coreProperties>
</file>